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20730" windowHeight="11160" tabRatio="893"/>
  </bookViews>
  <sheets>
    <sheet name="ACADEMY TRAINING KIT" sheetId="6" r:id="rId1"/>
    <sheet name="ACADEMY POLY SWEAT" sheetId="5" r:id="rId2"/>
    <sheet name="ACADEMY TRIP KIT" sheetId="4" r:id="rId3"/>
    <sheet name="ACADEMY POLY SUIT" sheetId="17" r:id="rId4"/>
    <sheet name="ACADEMY BACKPACK" sheetId="13" r:id="rId5"/>
    <sheet name="ACADEMY HOODIE" sheetId="14" state="hidden" r:id="rId6"/>
    <sheet name="ACADEMY POLY PANT" sheetId="15" state="hidden" r:id="rId7"/>
    <sheet name="ACADEMY BENCH JACKET" sheetId="16" r:id="rId8"/>
    <sheet name="ORDER SUMMARY" sheetId="8" r:id="rId9"/>
  </sheets>
  <definedNames>
    <definedName name="_xlnm.Print_Area" localSheetId="8">'ORDER SUMMARY'!$A$1:$J$30</definedName>
    <definedName name="_xlnm.Print_Titles" localSheetId="3">'ACADEMY POLY SUIT'!$14:$16</definedName>
    <definedName name="_xlnm.Print_Titles" localSheetId="1">'ACADEMY POLY SWEAT'!$14:$16</definedName>
    <definedName name="_xlnm.Print_Titles" localSheetId="0">'ACADEMY TRAINING KIT'!$14:$16</definedName>
    <definedName name="_xlnm.Print_Titles" localSheetId="2">'ACADEMY TRIP KIT'!$14:$16</definedName>
  </definedNames>
  <calcPr calcId="145621"/>
</workbook>
</file>

<file path=xl/calcChain.xml><?xml version="1.0" encoding="utf-8"?>
<calcChain xmlns="http://schemas.openxmlformats.org/spreadsheetml/2006/main">
  <c r="E23" i="13" l="1"/>
  <c r="G22" i="13"/>
  <c r="G21" i="13"/>
  <c r="G20" i="13"/>
  <c r="G19" i="13"/>
  <c r="G18" i="13"/>
  <c r="G17" i="13"/>
  <c r="G23" i="13"/>
  <c r="O47" i="17"/>
  <c r="O37" i="17"/>
  <c r="O27" i="17"/>
  <c r="O17" i="17"/>
  <c r="Q17" i="17" s="1"/>
  <c r="O47" i="4"/>
  <c r="O37" i="4"/>
  <c r="O27" i="4"/>
  <c r="O17" i="4"/>
  <c r="O57" i="4" s="1"/>
  <c r="O47" i="5"/>
  <c r="O37" i="5"/>
  <c r="O27" i="5"/>
  <c r="O17" i="5"/>
  <c r="Q17" i="5" s="1"/>
  <c r="Q57" i="5" s="1"/>
  <c r="O47" i="6"/>
  <c r="O37" i="6"/>
  <c r="O27" i="6"/>
  <c r="O17" i="6"/>
  <c r="O57" i="6" s="1"/>
  <c r="O22" i="16"/>
  <c r="O52" i="17"/>
  <c r="Q47" i="17"/>
  <c r="O42" i="17"/>
  <c r="Q37" i="17" s="1"/>
  <c r="O32" i="17"/>
  <c r="Q27" i="17"/>
  <c r="O22" i="17"/>
  <c r="O22" i="4"/>
  <c r="O52" i="4"/>
  <c r="Q47" i="4" s="1"/>
  <c r="O42" i="4"/>
  <c r="Q37" i="4"/>
  <c r="O32" i="4"/>
  <c r="Q27" i="4" s="1"/>
  <c r="O22" i="5"/>
  <c r="O32" i="5"/>
  <c r="Q27" i="5" s="1"/>
  <c r="O42" i="5"/>
  <c r="Q37" i="5"/>
  <c r="O52" i="5"/>
  <c r="Q47" i="5" s="1"/>
  <c r="O32" i="6"/>
  <c r="Q27" i="6"/>
  <c r="O42" i="6"/>
  <c r="Q37" i="6" s="1"/>
  <c r="O52" i="6"/>
  <c r="Q47" i="6"/>
  <c r="O22" i="6"/>
  <c r="O17" i="16"/>
  <c r="Q17" i="16" s="1"/>
  <c r="Q27" i="16" s="1"/>
  <c r="O27" i="15"/>
  <c r="Q27" i="15"/>
  <c r="O17" i="15"/>
  <c r="Q17" i="15" s="1"/>
  <c r="Q37" i="15" s="1"/>
  <c r="O67" i="14"/>
  <c r="Q67" i="14"/>
  <c r="O57" i="14"/>
  <c r="Q57" i="14" s="1"/>
  <c r="O47" i="14"/>
  <c r="Q47" i="14"/>
  <c r="O37" i="14"/>
  <c r="Q37" i="14" s="1"/>
  <c r="O27" i="14"/>
  <c r="Q27" i="14"/>
  <c r="O17" i="14"/>
  <c r="Q17" i="14" s="1"/>
  <c r="Q77" i="14" s="1"/>
  <c r="O77" i="14"/>
  <c r="O57" i="5"/>
  <c r="Q57" i="17" l="1"/>
  <c r="O37" i="15"/>
  <c r="Q17" i="4"/>
  <c r="Q57" i="4" s="1"/>
  <c r="Q17" i="6"/>
  <c r="Q57" i="6" s="1"/>
  <c r="O57" i="17"/>
  <c r="A17" i="8" s="1"/>
  <c r="O27" i="16"/>
  <c r="B17" i="8" l="1"/>
</calcChain>
</file>

<file path=xl/sharedStrings.xml><?xml version="1.0" encoding="utf-8"?>
<sst xmlns="http://schemas.openxmlformats.org/spreadsheetml/2006/main" count="817" uniqueCount="353">
  <si>
    <t>DATE OF ORDER:</t>
  </si>
  <si>
    <t>hummel IBERICA SPORT &amp; FASHION, S.L.</t>
  </si>
  <si>
    <t>DELIVERY:</t>
  </si>
  <si>
    <t>ORDER NUMBER:</t>
  </si>
  <si>
    <t>CIF: B65.997.140</t>
  </si>
  <si>
    <t>SUPPLIER :</t>
  </si>
  <si>
    <t>MARIE CURIE, 36</t>
  </si>
  <si>
    <t>SUP ORDER NUMBER:</t>
  </si>
  <si>
    <t>PARQUE INDUSTRIAL DE ELCHE</t>
  </si>
  <si>
    <t>DELIVERY DATE REQUESTED:</t>
  </si>
  <si>
    <t>03203 ELCHE (ALICANTE)</t>
  </si>
  <si>
    <t>ESTIMATED DEPARTURE DATE:</t>
  </si>
  <si>
    <t>ESPAÑA</t>
  </si>
  <si>
    <t>TYPE OF TRANSPORT:</t>
  </si>
  <si>
    <t>REF.</t>
  </si>
  <si>
    <t>COLOUR</t>
  </si>
  <si>
    <t>PICTURE</t>
  </si>
  <si>
    <t>COMPOSITION</t>
  </si>
  <si>
    <t>6/8</t>
  </si>
  <si>
    <t>10/12</t>
  </si>
  <si>
    <t>14/16</t>
  </si>
  <si>
    <t>S</t>
  </si>
  <si>
    <t>M</t>
  </si>
  <si>
    <t>L</t>
  </si>
  <si>
    <t>XL</t>
  </si>
  <si>
    <t>XXL</t>
  </si>
  <si>
    <t>3XL</t>
  </si>
  <si>
    <t>TOTAL</t>
  </si>
  <si>
    <t>PRICES</t>
  </si>
  <si>
    <t>EAN CODE</t>
  </si>
  <si>
    <t>SIZE</t>
  </si>
  <si>
    <t>0000000005896</t>
  </si>
  <si>
    <t>0000000005897</t>
  </si>
  <si>
    <t>0000000005898</t>
  </si>
  <si>
    <t>0000000005899</t>
  </si>
  <si>
    <t>0000000005901</t>
  </si>
  <si>
    <t>0000000005902</t>
  </si>
  <si>
    <t>0000000005903</t>
  </si>
  <si>
    <t>0000000005904</t>
  </si>
  <si>
    <t>0000000005905</t>
  </si>
  <si>
    <t>0000000005906</t>
  </si>
  <si>
    <t>ACADEMY POLY SWEAT</t>
  </si>
  <si>
    <t>100% POLYESTER TRICOT 180 GR/M2</t>
  </si>
  <si>
    <t>0000000005954</t>
  </si>
  <si>
    <t>0000000005955</t>
  </si>
  <si>
    <t>0000000005956</t>
  </si>
  <si>
    <t>0000000005957</t>
  </si>
  <si>
    <t>0000000005959</t>
  </si>
  <si>
    <t>0000000005960</t>
  </si>
  <si>
    <t>0000000005961</t>
  </si>
  <si>
    <t>0000000005962</t>
  </si>
  <si>
    <t>0000000005963</t>
  </si>
  <si>
    <t>0000000005964</t>
  </si>
  <si>
    <t>100% POLYESTER INTERLOCK 130 GR/M2
&amp;
100% POLYESTER MICROFIBER 75D</t>
  </si>
  <si>
    <t>0000000006014</t>
  </si>
  <si>
    <t>0000000006015</t>
  </si>
  <si>
    <t>0000000006016</t>
  </si>
  <si>
    <t>0000000006017</t>
  </si>
  <si>
    <t>0000000006019</t>
  </si>
  <si>
    <t>0000000006020</t>
  </si>
  <si>
    <t>0000000006021</t>
  </si>
  <si>
    <t>0000000006022</t>
  </si>
  <si>
    <t>0000000006023</t>
  </si>
  <si>
    <t>0000000006024</t>
  </si>
  <si>
    <t>ACADEMY POLY SUIT</t>
  </si>
  <si>
    <t>0000000006074</t>
  </si>
  <si>
    <t>0000000006075</t>
  </si>
  <si>
    <t>0000000006076</t>
  </si>
  <si>
    <t>0000000006077</t>
  </si>
  <si>
    <t>0000000006079</t>
  </si>
  <si>
    <t>0000000006080</t>
  </si>
  <si>
    <t>0000000006081</t>
  </si>
  <si>
    <t>0000000006082</t>
  </si>
  <si>
    <t>0000000006083</t>
  </si>
  <si>
    <t>0000000006084</t>
  </si>
  <si>
    <t>0000000005860</t>
  </si>
  <si>
    <t>0000000005861</t>
  </si>
  <si>
    <t>0000000005862</t>
  </si>
  <si>
    <t>0000000005863</t>
  </si>
  <si>
    <t>0000000005865</t>
  </si>
  <si>
    <t>0000000005866</t>
  </si>
  <si>
    <t>0000000005867</t>
  </si>
  <si>
    <t>0000000005868</t>
  </si>
  <si>
    <t>0000000005869</t>
  </si>
  <si>
    <t>0000000005870</t>
  </si>
  <si>
    <t>0000000005918</t>
  </si>
  <si>
    <t>0000000005919</t>
  </si>
  <si>
    <t>0000000005920</t>
  </si>
  <si>
    <t>0000000005921</t>
  </si>
  <si>
    <t>0000000005923</t>
  </si>
  <si>
    <t>0000000005924</t>
  </si>
  <si>
    <t>0000000005925</t>
  </si>
  <si>
    <t>0000000005926</t>
  </si>
  <si>
    <t>0000000005927</t>
  </si>
  <si>
    <t>0000000005928</t>
  </si>
  <si>
    <t>0000000005978</t>
  </si>
  <si>
    <t>0000000005979</t>
  </si>
  <si>
    <t>0000000005980</t>
  </si>
  <si>
    <t>0000000005981</t>
  </si>
  <si>
    <t>0000000005983</t>
  </si>
  <si>
    <t>0000000005984</t>
  </si>
  <si>
    <t>0000000005985</t>
  </si>
  <si>
    <t>0000000005986</t>
  </si>
  <si>
    <t>0000000005987</t>
  </si>
  <si>
    <t>0000000005988</t>
  </si>
  <si>
    <t>0000000006038</t>
  </si>
  <si>
    <t>0000000006039</t>
  </si>
  <si>
    <t>0000000006040</t>
  </si>
  <si>
    <t>0000000006041</t>
  </si>
  <si>
    <t>0000000006043</t>
  </si>
  <si>
    <t>0000000006044</t>
  </si>
  <si>
    <t>0000000006045</t>
  </si>
  <si>
    <t>0000000006046</t>
  </si>
  <si>
    <t>0000000006047</t>
  </si>
  <si>
    <t>0000000006048</t>
  </si>
  <si>
    <t>100% POLYESTER INTERLOCK 130 GR/M2</t>
    <phoneticPr fontId="0" type="noConversion"/>
  </si>
  <si>
    <t>0000000005871</t>
  </si>
  <si>
    <t>0000000005872</t>
  </si>
  <si>
    <t>0000000005873</t>
  </si>
  <si>
    <t>0000000005874</t>
  </si>
  <si>
    <t>0000000005876</t>
  </si>
  <si>
    <t>0000000005877</t>
  </si>
  <si>
    <t>0000000005878</t>
  </si>
  <si>
    <t>0000000005879</t>
  </si>
  <si>
    <t>0000000005883</t>
  </si>
  <si>
    <t>0000000005884</t>
  </si>
  <si>
    <t>0000000005930</t>
  </si>
  <si>
    <t>0000000005931</t>
  </si>
  <si>
    <t>0000000005932</t>
  </si>
  <si>
    <t>0000000005933</t>
  </si>
  <si>
    <t>0000000005935</t>
  </si>
  <si>
    <t>0000000005936</t>
  </si>
  <si>
    <t>0000000005937</t>
  </si>
  <si>
    <t>0000000005938</t>
  </si>
  <si>
    <t>0000000005939</t>
  </si>
  <si>
    <t>0000000005940</t>
  </si>
  <si>
    <t>0000000005990</t>
  </si>
  <si>
    <t>0000000005991</t>
  </si>
  <si>
    <t>0000000005992</t>
  </si>
  <si>
    <t>0000000005993</t>
  </si>
  <si>
    <t>0000000006050</t>
  </si>
  <si>
    <t>0000000006051</t>
  </si>
  <si>
    <t>0000000006052</t>
  </si>
  <si>
    <t>0000000006053</t>
  </si>
  <si>
    <t>0000000006055</t>
  </si>
  <si>
    <t>0000000006056</t>
  </si>
  <si>
    <t>0000000006057</t>
  </si>
  <si>
    <t>0000000006058</t>
  </si>
  <si>
    <t>0000000006059</t>
  </si>
  <si>
    <t>0000000006060</t>
  </si>
  <si>
    <t>100% POLYESTER INTERLOCK 130 GR/M2</t>
    <phoneticPr fontId="0" type="noConversion"/>
  </si>
  <si>
    <t>0000000005907</t>
  </si>
  <si>
    <t>0000000005908</t>
  </si>
  <si>
    <t>0000000005909</t>
  </si>
  <si>
    <t>0000000005910</t>
  </si>
  <si>
    <t>0000000005912</t>
  </si>
  <si>
    <t>0000000005913</t>
  </si>
  <si>
    <t>0000000005914</t>
  </si>
  <si>
    <t>0000000005915</t>
  </si>
  <si>
    <t>0000000005916</t>
  </si>
  <si>
    <t>0000000005917</t>
  </si>
  <si>
    <t>0000000005966</t>
  </si>
  <si>
    <t>0000000005967</t>
  </si>
  <si>
    <t>0000000005968</t>
  </si>
  <si>
    <t>0000000005969</t>
  </si>
  <si>
    <t>0000000005971</t>
  </si>
  <si>
    <t>0000000005972</t>
  </si>
  <si>
    <t>0000000005973</t>
  </si>
  <si>
    <t>0000000005974</t>
  </si>
  <si>
    <t>0000000005975</t>
  </si>
  <si>
    <t>0000000005976</t>
  </si>
  <si>
    <t>ORDER SUMMARY</t>
  </si>
  <si>
    <t>TOTAL PCS</t>
  </si>
  <si>
    <t>TOTAL ORDER</t>
  </si>
  <si>
    <t>E36-500</t>
  </si>
  <si>
    <t>100% POLYESTER 600 D</t>
  </si>
  <si>
    <t>RED / NAVY
3062</t>
  </si>
  <si>
    <t>TURQUOISE / NAVY
0801</t>
  </si>
  <si>
    <t>YELLOW / BLACK
5001</t>
  </si>
  <si>
    <t>HOT CORAL / ORION BLUE
4146</t>
  </si>
  <si>
    <t>PURPLE / BLACK
3058</t>
  </si>
  <si>
    <t>GREEN SMERALD / NAVY
8621</t>
  </si>
  <si>
    <t>E32-500</t>
  </si>
  <si>
    <t>BLACK
2001</t>
  </si>
  <si>
    <t>NAVY
7026</t>
  </si>
  <si>
    <t>ACADEMY HOODIE</t>
  </si>
  <si>
    <t>ACADEMY BENCH JACKET</t>
  </si>
  <si>
    <t>ACADEMY BACKPACK</t>
  </si>
  <si>
    <t>ACADEMY POLY PANT</t>
  </si>
  <si>
    <t>0000000006026</t>
  </si>
  <si>
    <t>0000000006027</t>
  </si>
  <si>
    <t>0000000006028</t>
  </si>
  <si>
    <t>0000000006029</t>
  </si>
  <si>
    <t>0000000006031</t>
  </si>
  <si>
    <t>0000000006032</t>
  </si>
  <si>
    <t>0000000006033</t>
  </si>
  <si>
    <t>0000000006034</t>
  </si>
  <si>
    <t>0000000006035</t>
  </si>
  <si>
    <t>0000000006036</t>
  </si>
  <si>
    <t>0000000006086</t>
  </si>
  <si>
    <t>0000000006087</t>
  </si>
  <si>
    <t>0000000006088</t>
  </si>
  <si>
    <t>0000000006089</t>
  </si>
  <si>
    <t>0000000006091</t>
  </si>
  <si>
    <t>0000000006092</t>
  </si>
  <si>
    <t>0000000006093</t>
  </si>
  <si>
    <t>0000000006094</t>
  </si>
  <si>
    <t>0000000006095</t>
  </si>
  <si>
    <t>0000000006096</t>
  </si>
  <si>
    <t>0000000006821</t>
  </si>
  <si>
    <t>0000000006822</t>
  </si>
  <si>
    <t>0000000006823</t>
  </si>
  <si>
    <t>0000000006824</t>
  </si>
  <si>
    <t>0000000006825</t>
  </si>
  <si>
    <t>0000000006826</t>
  </si>
  <si>
    <t>0000000006827</t>
  </si>
  <si>
    <t>0000000006828</t>
  </si>
  <si>
    <t>0000000006829</t>
  </si>
  <si>
    <t>0000000006830</t>
  </si>
  <si>
    <t>0000000006831</t>
  </si>
  <si>
    <t>0000000006832</t>
  </si>
  <si>
    <t>0000000006833</t>
  </si>
  <si>
    <t>0000000006834</t>
  </si>
  <si>
    <t>0000000006835</t>
  </si>
  <si>
    <t>0000000006836</t>
  </si>
  <si>
    <t>0000000006837</t>
  </si>
  <si>
    <t>0000000006838</t>
  </si>
  <si>
    <t>0000000006839</t>
  </si>
  <si>
    <t>0000000006840</t>
  </si>
  <si>
    <t>0000000006841</t>
  </si>
  <si>
    <t>0000000006842</t>
  </si>
  <si>
    <t>0000000006843</t>
  </si>
  <si>
    <t>0000000006844</t>
  </si>
  <si>
    <t>0000000006845</t>
  </si>
  <si>
    <t>0000000006846</t>
  </si>
  <si>
    <t>0000000006847</t>
  </si>
  <si>
    <t>0000000006848</t>
  </si>
  <si>
    <t>0000000006849</t>
  </si>
  <si>
    <t>0000000006850</t>
  </si>
  <si>
    <t>0000000006851</t>
  </si>
  <si>
    <t>0000000006852</t>
  </si>
  <si>
    <t>0000000006853</t>
  </si>
  <si>
    <t>0000000006854</t>
  </si>
  <si>
    <t>0000000006855</t>
  </si>
  <si>
    <t>0000000006856</t>
  </si>
  <si>
    <t>0000000006857</t>
  </si>
  <si>
    <t>0000000006858</t>
  </si>
  <si>
    <t>0000000006859</t>
  </si>
  <si>
    <t>0000000006860</t>
  </si>
  <si>
    <t>0000000006861</t>
  </si>
  <si>
    <t>0000000006862</t>
  </si>
  <si>
    <t>0000000006863</t>
  </si>
  <si>
    <t>0000000006864</t>
  </si>
  <si>
    <t>0000000006865</t>
  </si>
  <si>
    <t>0000000006866</t>
  </si>
  <si>
    <t>0000000006867</t>
  </si>
  <si>
    <t>0000000006868</t>
  </si>
  <si>
    <t>0000000006869</t>
  </si>
  <si>
    <t>0000000006870</t>
  </si>
  <si>
    <t>0000000006871</t>
  </si>
  <si>
    <t>0000000006872</t>
  </si>
  <si>
    <t>0000000006873</t>
  </si>
  <si>
    <t>0000000006874</t>
  </si>
  <si>
    <t>0000000006875</t>
  </si>
  <si>
    <t>0000000006876</t>
  </si>
  <si>
    <t>0000000006877</t>
  </si>
  <si>
    <t>0000000006878</t>
  </si>
  <si>
    <t>0000000006879</t>
  </si>
  <si>
    <t>0000000006880</t>
  </si>
  <si>
    <t>0000000006881</t>
  </si>
  <si>
    <t>0000000006882</t>
  </si>
  <si>
    <t>0000000006883</t>
  </si>
  <si>
    <t>0000000006884</t>
  </si>
  <si>
    <t>0000000006885</t>
  </si>
  <si>
    <t>0000000006886</t>
  </si>
  <si>
    <t>0000000006887</t>
  </si>
  <si>
    <t>0000000006888</t>
  </si>
  <si>
    <t>0000000006889</t>
  </si>
  <si>
    <t>0000000006890</t>
  </si>
  <si>
    <t>0000000006891</t>
  </si>
  <si>
    <t>0000000006892</t>
  </si>
  <si>
    <t>0000000006893</t>
  </si>
  <si>
    <t>0000000006894</t>
  </si>
  <si>
    <t>0000000006895</t>
  </si>
  <si>
    <t>0000000006896</t>
  </si>
  <si>
    <t>0000000006897</t>
  </si>
  <si>
    <t>0000000006898</t>
  </si>
  <si>
    <t>0000000006899</t>
  </si>
  <si>
    <t>0000000006900</t>
  </si>
  <si>
    <t>0000000006931</t>
  </si>
  <si>
    <t>0000000006932</t>
  </si>
  <si>
    <t>0000000006933</t>
  </si>
  <si>
    <t>0000000006934</t>
  </si>
  <si>
    <t>0000000006935</t>
  </si>
  <si>
    <t>0000000006936</t>
  </si>
  <si>
    <t>0000000006937</t>
  </si>
  <si>
    <t>0000000006938</t>
  </si>
  <si>
    <t>0000000006939</t>
  </si>
  <si>
    <t>0000000006940</t>
  </si>
  <si>
    <t>POLYESTER / COTTON</t>
  </si>
  <si>
    <t>100% POLYESTER</t>
  </si>
  <si>
    <t>ACADEMY TRAINING KIT</t>
  </si>
  <si>
    <t>ACADEMY TRIP KIT</t>
  </si>
  <si>
    <t>E06-510-3062</t>
  </si>
  <si>
    <t>E06-500-3062</t>
  </si>
  <si>
    <t xml:space="preserve">RED / NAVY
</t>
  </si>
  <si>
    <t>E06-500-0801</t>
  </si>
  <si>
    <t>E06-510-0801</t>
  </si>
  <si>
    <t xml:space="preserve">TURQUOISE / NAVY
</t>
  </si>
  <si>
    <t>E06-510-5001</t>
  </si>
  <si>
    <t>E06-500-5001</t>
  </si>
  <si>
    <t xml:space="preserve">YELLOW / BLACK
</t>
  </si>
  <si>
    <t>E06-510-3058</t>
  </si>
  <si>
    <t>E06-500-3058</t>
  </si>
  <si>
    <t xml:space="preserve">PURPLE - BLACK
</t>
  </si>
  <si>
    <t>E38-510-3062</t>
  </si>
  <si>
    <t>E38-500-3062</t>
  </si>
  <si>
    <t>E38-510-0801</t>
  </si>
  <si>
    <t>E38-500-0801</t>
  </si>
  <si>
    <t>E38-510-5001</t>
  </si>
  <si>
    <t>E38-500-5001</t>
  </si>
  <si>
    <t>E38-510-3058</t>
  </si>
  <si>
    <t>E38-500-3058</t>
  </si>
  <si>
    <t xml:space="preserve">YELLOW - BLACK
</t>
  </si>
  <si>
    <t xml:space="preserve">PURPLE / BLACK
</t>
  </si>
  <si>
    <t>E12-510-3062</t>
  </si>
  <si>
    <t>E12-500-3062</t>
  </si>
  <si>
    <t>E12-510-0801</t>
  </si>
  <si>
    <t>E12-500-0801</t>
  </si>
  <si>
    <t>E12-510-5001</t>
  </si>
  <si>
    <t>E12-500-5001</t>
  </si>
  <si>
    <t>E12-510-3058</t>
  </si>
  <si>
    <t>E12-500-3058</t>
  </si>
  <si>
    <t>E59-510-3062</t>
  </si>
  <si>
    <t>E59-500-3062</t>
  </si>
  <si>
    <t>E59-500-0801</t>
  </si>
  <si>
    <t>E59-510-0801</t>
  </si>
  <si>
    <t>E59-510-5001</t>
  </si>
  <si>
    <t>E59-500-5001</t>
  </si>
  <si>
    <t>E59-510-3058</t>
  </si>
  <si>
    <t>E59-500-3058</t>
  </si>
  <si>
    <t xml:space="preserve">PURPLE / BLACK
</t>
  </si>
  <si>
    <t>E80-510-2001</t>
  </si>
  <si>
    <t>E80-500-2001</t>
  </si>
  <si>
    <t xml:space="preserve">BLACK
</t>
  </si>
  <si>
    <t>E40-500-4146</t>
  </si>
  <si>
    <t>E40-500-3058</t>
  </si>
  <si>
    <t>E40-500-5001</t>
  </si>
  <si>
    <t>E40-500-0801</t>
  </si>
  <si>
    <t>E40-500-3062</t>
  </si>
  <si>
    <t xml:space="preserve">HOT CORAL / ORION BLUE
</t>
  </si>
  <si>
    <t>E40-500-8621</t>
  </si>
  <si>
    <t>ATLANTIS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</si>
</sst>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F800]dddd\,\ mmmm\ dd\,\ yyyy"/>
    <numFmt numFmtId="165" formatCode="#,##0.00\ [$USD]"/>
    <numFmt numFmtId="166" formatCode="_-* #,##0.00\ [$€-C0A]_-;\-* #,##0.00\ [$€-C0A]_-;_-* &quot;-&quot;??\ [$€-C0A]_-;_-@_-"/>
  </numFmts>
  <fonts count="33"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8"/>
      <name val="Arial"/>
      <family val="2"/>
    </font>
    <font>
      <sz val="12"/>
      <name val="Arial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2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8"/>
      <name val="Comic Sans MS"/>
      <family val="4"/>
    </font>
    <font>
      <sz val="10"/>
      <name val="Comic Sans MS"/>
      <family val="4"/>
    </font>
    <font>
      <b/>
      <sz val="10"/>
      <color indexed="10"/>
      <name val="Comic Sans MS"/>
      <family val="4"/>
    </font>
    <font>
      <b/>
      <sz val="10"/>
      <name val="Comic Sans MS"/>
      <family val="4"/>
    </font>
    <font>
      <b/>
      <sz val="20"/>
      <name val="Arial"/>
      <family val="2"/>
    </font>
    <font>
      <sz val="16"/>
      <color indexed="8"/>
      <name val="Arial"/>
      <family val="2"/>
    </font>
    <font>
      <b/>
      <sz val="12"/>
      <name val="宋体"/>
      <charset val="134"/>
    </font>
    <font>
      <b/>
      <sz val="14"/>
      <color indexed="12"/>
      <name val="Times New Roman"/>
      <family val="1"/>
    </font>
    <font>
      <sz val="10"/>
      <color indexed="18"/>
      <name val="Verdana"/>
      <family val="2"/>
    </font>
    <font>
      <b/>
      <sz val="19"/>
      <name val="Arial"/>
      <family val="2"/>
    </font>
    <font>
      <b/>
      <sz val="14"/>
      <name val="Arial"/>
      <family val="2"/>
    </font>
    <font>
      <b/>
      <sz val="18"/>
      <name val="Comic Sans MS"/>
      <family val="4"/>
    </font>
    <font>
      <b/>
      <sz val="14"/>
      <name val="Comic Sans MS"/>
      <family val="4"/>
    </font>
    <font>
      <sz val="16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</cellStyleXfs>
  <cellXfs count="235">
    <xf numFmtId="0" fontId="0" fillId="0" borderId="0" xfId="0"/>
    <xf numFmtId="0" fontId="4" fillId="0" borderId="0" xfId="4" applyFont="1" applyBorder="1" applyAlignment="1">
      <alignment horizontal="left" vertical="center"/>
    </xf>
    <xf numFmtId="0" fontId="3" fillId="0" borderId="0" xfId="4" applyFont="1" applyAlignment="1">
      <alignment horizontal="left" vertical="center"/>
    </xf>
    <xf numFmtId="0" fontId="3" fillId="0" borderId="0" xfId="4" applyFont="1" applyFill="1" applyBorder="1" applyAlignment="1">
      <alignment horizontal="left" vertical="center"/>
    </xf>
    <xf numFmtId="0" fontId="5" fillId="0" borderId="0" xfId="4" applyFont="1" applyFill="1" applyBorder="1" applyAlignment="1">
      <alignment horizontal="left" vertical="center"/>
    </xf>
    <xf numFmtId="0" fontId="5" fillId="0" borderId="0" xfId="4" applyFont="1" applyFill="1" applyBorder="1" applyAlignment="1">
      <alignment horizontal="right" vertical="center"/>
    </xf>
    <xf numFmtId="0" fontId="7" fillId="0" borderId="0" xfId="0" applyFont="1"/>
    <xf numFmtId="0" fontId="8" fillId="0" borderId="0" xfId="12" applyFont="1" applyFill="1" applyBorder="1" applyAlignment="1">
      <alignment horizontal="left" vertical="center"/>
    </xf>
    <xf numFmtId="49" fontId="3" fillId="0" borderId="0" xfId="4" applyNumberFormat="1" applyFont="1" applyAlignment="1">
      <alignment horizontal="left" vertical="center"/>
    </xf>
    <xf numFmtId="0" fontId="5" fillId="0" borderId="0" xfId="12" applyFont="1" applyFill="1" applyBorder="1" applyAlignment="1">
      <alignment horizontal="left" vertical="center"/>
    </xf>
    <xf numFmtId="49" fontId="3" fillId="0" borderId="0" xfId="12" applyNumberFormat="1" applyFont="1" applyFill="1" applyBorder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3" fillId="0" borderId="0" xfId="12" applyFont="1" applyFill="1" applyBorder="1" applyAlignment="1">
      <alignment horizontal="left" vertical="center"/>
    </xf>
    <xf numFmtId="0" fontId="3" fillId="0" borderId="0" xfId="12" applyFont="1" applyAlignment="1">
      <alignment horizontal="left" vertical="center"/>
    </xf>
    <xf numFmtId="0" fontId="9" fillId="0" borderId="0" xfId="12" applyFont="1" applyFill="1" applyBorder="1" applyAlignment="1">
      <alignment horizontal="left" vertical="center"/>
    </xf>
    <xf numFmtId="0" fontId="10" fillId="0" borderId="0" xfId="12" applyFont="1" applyFill="1" applyBorder="1" applyAlignment="1">
      <alignment horizontal="left" vertical="center"/>
    </xf>
    <xf numFmtId="14" fontId="10" fillId="0" borderId="0" xfId="12" applyNumberFormat="1" applyFont="1" applyFill="1" applyBorder="1" applyAlignment="1">
      <alignment horizontal="left" vertical="center"/>
    </xf>
    <xf numFmtId="0" fontId="7" fillId="0" borderId="0" xfId="0" applyFont="1" applyBorder="1" applyAlignment="1"/>
    <xf numFmtId="49" fontId="7" fillId="0" borderId="0" xfId="0" applyNumberFormat="1" applyFont="1"/>
    <xf numFmtId="0" fontId="16" fillId="0" borderId="1" xfId="0" applyFont="1" applyBorder="1" applyAlignment="1">
      <alignment horizontal="center"/>
    </xf>
    <xf numFmtId="0" fontId="4" fillId="0" borderId="0" xfId="5" applyFont="1" applyBorder="1" applyAlignment="1">
      <alignment horizontal="left" vertical="center"/>
    </xf>
    <xf numFmtId="0" fontId="3" fillId="0" borderId="0" xfId="5" applyAlignment="1">
      <alignment horizontal="left" vertical="center"/>
    </xf>
    <xf numFmtId="0" fontId="3" fillId="0" borderId="0" xfId="5" applyFill="1" applyBorder="1" applyAlignment="1">
      <alignment horizontal="left" vertical="center"/>
    </xf>
    <xf numFmtId="0" fontId="5" fillId="0" borderId="0" xfId="5" applyFont="1" applyFill="1" applyBorder="1" applyAlignment="1">
      <alignment horizontal="right" vertical="center"/>
    </xf>
    <xf numFmtId="0" fontId="3" fillId="0" borderId="0" xfId="4" applyAlignment="1">
      <alignment horizontal="left" vertical="center"/>
    </xf>
    <xf numFmtId="0" fontId="5" fillId="0" borderId="0" xfId="5" applyFont="1" applyFill="1" applyBorder="1" applyAlignment="1">
      <alignment horizontal="left" vertical="center"/>
    </xf>
    <xf numFmtId="0" fontId="17" fillId="0" borderId="0" xfId="12" applyFont="1" applyFill="1" applyBorder="1" applyAlignment="1">
      <alignment horizontal="left" vertical="center"/>
    </xf>
    <xf numFmtId="49" fontId="18" fillId="0" borderId="0" xfId="12" applyNumberFormat="1" applyFont="1" applyFill="1" applyBorder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18" fillId="0" borderId="0" xfId="12" applyFont="1" applyFill="1" applyBorder="1" applyAlignment="1">
      <alignment horizontal="left" vertical="center"/>
    </xf>
    <xf numFmtId="0" fontId="3" fillId="0" borderId="0" xfId="12" applyAlignment="1">
      <alignment horizontal="left" vertical="center"/>
    </xf>
    <xf numFmtId="0" fontId="19" fillId="0" borderId="0" xfId="12" applyFont="1" applyFill="1" applyBorder="1" applyAlignment="1">
      <alignment horizontal="left" vertical="center"/>
    </xf>
    <xf numFmtId="0" fontId="20" fillId="0" borderId="0" xfId="12" applyFont="1" applyFill="1" applyBorder="1" applyAlignment="1">
      <alignment horizontal="left" vertical="center"/>
    </xf>
    <xf numFmtId="0" fontId="3" fillId="0" borderId="0" xfId="4" applyFont="1"/>
    <xf numFmtId="0" fontId="3" fillId="0" borderId="0" xfId="4" applyFill="1" applyAlignment="1">
      <alignment horizontal="left" vertical="center"/>
    </xf>
    <xf numFmtId="0" fontId="14" fillId="0" borderId="0" xfId="4" applyFont="1"/>
    <xf numFmtId="0" fontId="15" fillId="0" borderId="0" xfId="4" applyFont="1"/>
    <xf numFmtId="0" fontId="3" fillId="0" borderId="0" xfId="4"/>
    <xf numFmtId="0" fontId="23" fillId="0" borderId="0" xfId="4" applyFont="1"/>
    <xf numFmtId="0" fontId="24" fillId="0" borderId="0" xfId="4" applyFont="1"/>
    <xf numFmtId="0" fontId="25" fillId="0" borderId="0" xfId="4" applyFont="1"/>
    <xf numFmtId="0" fontId="4" fillId="0" borderId="0" xfId="6" applyFont="1" applyBorder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0" fontId="8" fillId="0" borderId="0" xfId="13" applyFont="1" applyFill="1" applyBorder="1" applyAlignment="1">
      <alignment horizontal="left" vertical="center"/>
    </xf>
    <xf numFmtId="49" fontId="3" fillId="0" borderId="0" xfId="13" applyNumberFormat="1" applyFont="1" applyFill="1" applyBorder="1" applyAlignment="1">
      <alignment horizontal="left" vertical="center"/>
    </xf>
    <xf numFmtId="0" fontId="3" fillId="0" borderId="0" xfId="13" applyFont="1" applyFill="1" applyBorder="1" applyAlignment="1">
      <alignment horizontal="left" vertical="center"/>
    </xf>
    <xf numFmtId="0" fontId="3" fillId="0" borderId="0" xfId="6" applyFont="1" applyAlignment="1">
      <alignment horizontal="left" vertical="center"/>
    </xf>
    <xf numFmtId="0" fontId="3" fillId="0" borderId="0" xfId="13" applyFont="1" applyAlignment="1">
      <alignment horizontal="left" vertical="center"/>
    </xf>
    <xf numFmtId="0" fontId="9" fillId="0" borderId="0" xfId="13" applyFont="1" applyFill="1" applyBorder="1" applyAlignment="1">
      <alignment horizontal="left" vertical="center"/>
    </xf>
    <xf numFmtId="0" fontId="10" fillId="0" borderId="0" xfId="13" applyFont="1" applyFill="1" applyBorder="1" applyAlignment="1">
      <alignment horizontal="left" vertical="center"/>
    </xf>
    <xf numFmtId="0" fontId="26" fillId="2" borderId="2" xfId="6" applyFont="1" applyFill="1" applyBorder="1" applyAlignment="1" applyProtection="1">
      <alignment vertical="center" wrapText="1"/>
    </xf>
    <xf numFmtId="0" fontId="26" fillId="2" borderId="2" xfId="6" applyFont="1" applyFill="1" applyBorder="1" applyAlignment="1" applyProtection="1">
      <alignment horizontal="center" vertical="center" wrapText="1"/>
    </xf>
    <xf numFmtId="0" fontId="26" fillId="2" borderId="3" xfId="6" applyFont="1" applyFill="1" applyBorder="1" applyAlignment="1" applyProtection="1">
      <alignment horizontal="center" vertical="center" wrapText="1"/>
    </xf>
    <xf numFmtId="49" fontId="15" fillId="0" borderId="4" xfId="10" applyNumberFormat="1" applyFont="1" applyBorder="1" applyAlignment="1" applyProtection="1">
      <alignment horizontal="center" vertical="center"/>
    </xf>
    <xf numFmtId="0" fontId="15" fillId="3" borderId="0" xfId="6" applyFont="1" applyFill="1" applyProtection="1"/>
    <xf numFmtId="0" fontId="15" fillId="3" borderId="0" xfId="6" applyFont="1" applyFill="1" applyAlignment="1" applyProtection="1">
      <alignment horizontal="center"/>
    </xf>
    <xf numFmtId="3" fontId="15" fillId="3" borderId="5" xfId="6" applyNumberFormat="1" applyFont="1" applyFill="1" applyBorder="1" applyAlignment="1" applyProtection="1">
      <alignment horizontal="center" vertical="center"/>
    </xf>
    <xf numFmtId="0" fontId="15" fillId="3" borderId="6" xfId="6" applyFont="1" applyFill="1" applyBorder="1" applyAlignment="1" applyProtection="1">
      <alignment vertical="center"/>
    </xf>
    <xf numFmtId="0" fontId="4" fillId="0" borderId="0" xfId="5" applyFont="1" applyFill="1" applyBorder="1" applyAlignment="1" applyProtection="1">
      <alignment horizontal="left" vertical="center"/>
    </xf>
    <xf numFmtId="0" fontId="27" fillId="0" borderId="0" xfId="5" applyFont="1" applyFill="1" applyBorder="1" applyAlignment="1" applyProtection="1">
      <alignment horizontal="center" vertical="center"/>
    </xf>
    <xf numFmtId="0" fontId="3" fillId="0" borderId="0" xfId="5" applyAlignment="1" applyProtection="1">
      <alignment horizontal="left" vertical="center"/>
    </xf>
    <xf numFmtId="9" fontId="3" fillId="0" borderId="0" xfId="5" applyNumberFormat="1" applyAlignment="1" applyProtection="1">
      <alignment horizontal="left" vertical="center"/>
    </xf>
    <xf numFmtId="0" fontId="5" fillId="0" borderId="0" xfId="5" applyFont="1" applyFill="1" applyBorder="1" applyAlignment="1" applyProtection="1">
      <alignment horizontal="left" vertical="center"/>
    </xf>
    <xf numFmtId="0" fontId="5" fillId="0" borderId="0" xfId="5" applyFont="1" applyFill="1" applyBorder="1" applyAlignment="1" applyProtection="1">
      <alignment horizontal="right" vertical="center"/>
    </xf>
    <xf numFmtId="164" fontId="5" fillId="0" borderId="0" xfId="5" applyNumberFormat="1" applyFont="1" applyFill="1" applyBorder="1" applyAlignment="1" applyProtection="1">
      <alignment vertical="center"/>
      <protection locked="0"/>
    </xf>
    <xf numFmtId="0" fontId="28" fillId="0" borderId="7" xfId="12" applyFont="1" applyFill="1" applyBorder="1" applyAlignment="1">
      <alignment horizontal="left" vertical="center"/>
    </xf>
    <xf numFmtId="0" fontId="27" fillId="0" borderId="7" xfId="5" applyFont="1" applyFill="1" applyBorder="1" applyAlignment="1">
      <alignment horizontal="center" vertical="center"/>
    </xf>
    <xf numFmtId="0" fontId="29" fillId="0" borderId="7" xfId="12" applyFont="1" applyFill="1" applyBorder="1" applyAlignment="1" applyProtection="1">
      <alignment horizontal="center" vertical="center"/>
    </xf>
    <xf numFmtId="14" fontId="3" fillId="0" borderId="0" xfId="5" applyNumberFormat="1" applyFill="1" applyBorder="1" applyAlignment="1" applyProtection="1">
      <alignment vertical="center"/>
      <protection locked="0"/>
    </xf>
    <xf numFmtId="0" fontId="26" fillId="2" borderId="2" xfId="5" applyFont="1" applyFill="1" applyBorder="1" applyAlignment="1">
      <alignment vertical="center" wrapText="1"/>
    </xf>
    <xf numFmtId="0" fontId="26" fillId="2" borderId="2" xfId="5" applyFont="1" applyFill="1" applyBorder="1" applyAlignment="1">
      <alignment horizontal="center" vertical="center" wrapText="1"/>
    </xf>
    <xf numFmtId="0" fontId="26" fillId="2" borderId="3" xfId="5" applyFont="1" applyFill="1" applyBorder="1" applyAlignment="1">
      <alignment horizontal="center" vertical="center" wrapText="1"/>
    </xf>
    <xf numFmtId="0" fontId="3" fillId="0" borderId="0" xfId="5" applyFont="1"/>
    <xf numFmtId="0" fontId="14" fillId="0" borderId="0" xfId="5" applyFont="1"/>
    <xf numFmtId="0" fontId="15" fillId="0" borderId="0" xfId="5" applyFont="1"/>
    <xf numFmtId="49" fontId="15" fillId="0" borderId="8" xfId="4" applyNumberFormat="1" applyFont="1" applyBorder="1" applyAlignment="1">
      <alignment horizontal="center" vertical="center" wrapText="1"/>
    </xf>
    <xf numFmtId="49" fontId="15" fillId="0" borderId="9" xfId="4" applyNumberFormat="1" applyFont="1" applyBorder="1" applyAlignment="1">
      <alignment horizontal="center" vertical="center" wrapText="1"/>
    </xf>
    <xf numFmtId="0" fontId="15" fillId="0" borderId="10" xfId="4" applyFont="1" applyBorder="1" applyAlignment="1">
      <alignment horizontal="center"/>
    </xf>
    <xf numFmtId="165" fontId="15" fillId="0" borderId="10" xfId="4" applyNumberFormat="1" applyFont="1" applyBorder="1"/>
    <xf numFmtId="0" fontId="12" fillId="4" borderId="2" xfId="0" applyFont="1" applyFill="1" applyBorder="1" applyAlignment="1"/>
    <xf numFmtId="49" fontId="15" fillId="0" borderId="11" xfId="4" applyNumberFormat="1" applyFont="1" applyBorder="1" applyAlignment="1">
      <alignment horizontal="center" vertical="center" wrapText="1"/>
    </xf>
    <xf numFmtId="3" fontId="22" fillId="0" borderId="12" xfId="7" applyNumberFormat="1" applyFont="1" applyBorder="1" applyAlignment="1">
      <alignment horizontal="center" vertical="center" wrapText="1" shrinkToFit="1"/>
    </xf>
    <xf numFmtId="0" fontId="16" fillId="0" borderId="1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12" xfId="6" applyFont="1" applyFill="1" applyBorder="1" applyAlignment="1" applyProtection="1">
      <alignment horizontal="center" vertical="center" wrapText="1" shrinkToFit="1"/>
    </xf>
    <xf numFmtId="0" fontId="15" fillId="0" borderId="4" xfId="6" applyFont="1" applyFill="1" applyBorder="1" applyAlignment="1" applyProtection="1">
      <alignment horizontal="center" vertical="center" wrapText="1" shrinkToFit="1"/>
    </xf>
    <xf numFmtId="0" fontId="15" fillId="0" borderId="4" xfId="6" applyFont="1" applyBorder="1" applyAlignment="1" applyProtection="1"/>
    <xf numFmtId="0" fontId="15" fillId="0" borderId="4" xfId="6" applyFont="1" applyBorder="1" applyAlignment="1" applyProtection="1">
      <alignment horizontal="center" vertical="center" wrapText="1"/>
    </xf>
    <xf numFmtId="3" fontId="15" fillId="0" borderId="17" xfId="6" applyNumberFormat="1" applyFont="1" applyBorder="1" applyAlignment="1" applyProtection="1">
      <alignment horizontal="center" vertical="center" wrapText="1"/>
      <protection locked="0"/>
    </xf>
    <xf numFmtId="0" fontId="15" fillId="0" borderId="9" xfId="6" applyFont="1" applyBorder="1" applyAlignment="1" applyProtection="1">
      <alignment vertical="center"/>
    </xf>
    <xf numFmtId="0" fontId="15" fillId="0" borderId="1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15" fillId="0" borderId="16" xfId="5" applyFont="1" applyBorder="1" applyAlignment="1">
      <alignment horizontal="center" vertical="center" wrapText="1"/>
    </xf>
    <xf numFmtId="0" fontId="15" fillId="0" borderId="24" xfId="6" applyFont="1" applyFill="1" applyBorder="1" applyAlignment="1" applyProtection="1">
      <alignment horizontal="center" vertical="center" wrapText="1" shrinkToFit="1"/>
    </xf>
    <xf numFmtId="0" fontId="15" fillId="0" borderId="25" xfId="6" applyFont="1" applyFill="1" applyBorder="1" applyAlignment="1" applyProtection="1">
      <alignment horizontal="center" vertical="center" wrapText="1" shrinkToFit="1"/>
    </xf>
    <xf numFmtId="0" fontId="15" fillId="0" borderId="25" xfId="6" applyFont="1" applyBorder="1" applyAlignment="1" applyProtection="1"/>
    <xf numFmtId="0" fontId="15" fillId="0" borderId="25" xfId="6" applyFont="1" applyBorder="1" applyAlignment="1" applyProtection="1">
      <alignment horizontal="center" vertical="center" wrapText="1"/>
    </xf>
    <xf numFmtId="3" fontId="15" fillId="0" borderId="26" xfId="6" applyNumberFormat="1" applyFont="1" applyBorder="1" applyAlignment="1" applyProtection="1">
      <alignment horizontal="center" vertical="center" wrapText="1"/>
      <protection locked="0"/>
    </xf>
    <xf numFmtId="49" fontId="15" fillId="0" borderId="25" xfId="10" applyNumberFormat="1" applyFont="1" applyBorder="1" applyAlignment="1" applyProtection="1">
      <alignment horizontal="center" vertical="center"/>
    </xf>
    <xf numFmtId="0" fontId="15" fillId="0" borderId="27" xfId="6" applyFont="1" applyBorder="1" applyAlignment="1" applyProtection="1">
      <alignment vertical="center"/>
    </xf>
    <xf numFmtId="49" fontId="15" fillId="0" borderId="13" xfId="5" applyNumberFormat="1" applyFont="1" applyBorder="1" applyAlignment="1">
      <alignment horizontal="center" vertical="center" wrapText="1"/>
    </xf>
    <xf numFmtId="166" fontId="5" fillId="0" borderId="0" xfId="4" applyNumberFormat="1" applyFont="1" applyFill="1" applyBorder="1" applyAlignment="1">
      <alignment horizontal="right" vertical="center"/>
    </xf>
    <xf numFmtId="166" fontId="5" fillId="0" borderId="0" xfId="4" applyNumberFormat="1" applyFont="1" applyFill="1" applyBorder="1" applyAlignment="1">
      <alignment vertical="center"/>
    </xf>
    <xf numFmtId="166" fontId="3" fillId="0" borderId="0" xfId="4" applyNumberFormat="1" applyFont="1" applyAlignment="1">
      <alignment horizontal="left" vertical="center"/>
    </xf>
    <xf numFmtId="166" fontId="7" fillId="0" borderId="0" xfId="0" applyNumberFormat="1" applyFont="1"/>
    <xf numFmtId="166" fontId="12" fillId="4" borderId="2" xfId="0" applyNumberFormat="1" applyFont="1" applyFill="1" applyBorder="1" applyAlignment="1"/>
    <xf numFmtId="166" fontId="16" fillId="0" borderId="1" xfId="0" applyNumberFormat="1" applyFont="1" applyBorder="1"/>
    <xf numFmtId="166" fontId="3" fillId="0" borderId="0" xfId="4" applyNumberFormat="1"/>
    <xf numFmtId="166" fontId="5" fillId="0" borderId="0" xfId="6" applyNumberFormat="1" applyFont="1" applyFill="1" applyBorder="1" applyAlignment="1">
      <alignment horizontal="right" vertical="center"/>
    </xf>
    <xf numFmtId="166" fontId="5" fillId="0" borderId="0" xfId="6" applyNumberFormat="1" applyFont="1" applyFill="1" applyBorder="1" applyAlignment="1">
      <alignment vertical="center"/>
    </xf>
    <xf numFmtId="166" fontId="3" fillId="0" borderId="0" xfId="6" applyNumberFormat="1" applyFont="1" applyAlignment="1">
      <alignment horizontal="left" vertical="center"/>
    </xf>
    <xf numFmtId="166" fontId="26" fillId="2" borderId="2" xfId="6" applyNumberFormat="1" applyFont="1" applyFill="1" applyBorder="1" applyAlignment="1" applyProtection="1">
      <alignment vertical="center" wrapText="1"/>
    </xf>
    <xf numFmtId="166" fontId="15" fillId="0" borderId="17" xfId="6" applyNumberFormat="1" applyFont="1" applyBorder="1" applyAlignment="1" applyProtection="1">
      <alignment vertical="center" wrapText="1"/>
    </xf>
    <xf numFmtId="166" fontId="15" fillId="0" borderId="4" xfId="6" applyNumberFormat="1" applyFont="1" applyBorder="1" applyAlignment="1" applyProtection="1">
      <alignment vertical="center" wrapText="1"/>
    </xf>
    <xf numFmtId="166" fontId="15" fillId="0" borderId="26" xfId="6" applyNumberFormat="1" applyFont="1" applyBorder="1" applyAlignment="1" applyProtection="1">
      <alignment vertical="center" wrapText="1"/>
    </xf>
    <xf numFmtId="166" fontId="15" fillId="0" borderId="25" xfId="6" applyNumberFormat="1" applyFont="1" applyBorder="1" applyAlignment="1" applyProtection="1">
      <alignment vertical="center" wrapText="1"/>
    </xf>
    <xf numFmtId="166" fontId="15" fillId="3" borderId="6" xfId="6" applyNumberFormat="1" applyFont="1" applyFill="1" applyBorder="1" applyAlignment="1" applyProtection="1">
      <alignment horizontal="right"/>
    </xf>
    <xf numFmtId="166" fontId="15" fillId="3" borderId="5" xfId="6" applyNumberFormat="1" applyFont="1" applyFill="1" applyBorder="1" applyAlignment="1" applyProtection="1">
      <alignment vertical="center"/>
    </xf>
    <xf numFmtId="166" fontId="5" fillId="0" borderId="0" xfId="5" applyNumberFormat="1" applyFont="1" applyFill="1" applyBorder="1" applyAlignment="1">
      <alignment horizontal="right" vertical="center"/>
    </xf>
    <xf numFmtId="166" fontId="3" fillId="0" borderId="0" xfId="5" applyNumberFormat="1" applyAlignment="1">
      <alignment horizontal="left" vertical="center"/>
    </xf>
    <xf numFmtId="166" fontId="3" fillId="0" borderId="0" xfId="4" applyNumberFormat="1" applyFont="1"/>
    <xf numFmtId="166" fontId="5" fillId="0" borderId="0" xfId="5" applyNumberFormat="1" applyFont="1" applyFill="1" applyBorder="1" applyAlignment="1" applyProtection="1">
      <alignment horizontal="right" vertical="center"/>
    </xf>
    <xf numFmtId="166" fontId="26" fillId="2" borderId="2" xfId="5" applyNumberFormat="1" applyFont="1" applyFill="1" applyBorder="1" applyAlignment="1">
      <alignment vertical="center" wrapText="1"/>
    </xf>
    <xf numFmtId="166" fontId="15" fillId="0" borderId="10" xfId="4" applyNumberFormat="1" applyFont="1" applyBorder="1"/>
    <xf numFmtId="166" fontId="22" fillId="0" borderId="9" xfId="2" applyNumberFormat="1" applyFont="1" applyBorder="1" applyAlignment="1">
      <alignment horizontal="center" vertical="center" wrapText="1" shrinkToFit="1"/>
    </xf>
    <xf numFmtId="0" fontId="22" fillId="0" borderId="13" xfId="8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6" fontId="16" fillId="0" borderId="13" xfId="0" applyNumberFormat="1" applyFont="1" applyBorder="1" applyAlignment="1">
      <alignment horizontal="center" vertical="center"/>
    </xf>
    <xf numFmtId="166" fontId="16" fillId="0" borderId="4" xfId="0" applyNumberFormat="1" applyFont="1" applyBorder="1" applyAlignment="1">
      <alignment horizontal="center" vertical="center"/>
    </xf>
    <xf numFmtId="0" fontId="22" fillId="4" borderId="13" xfId="8" applyFont="1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2" fillId="0" borderId="13" xfId="8" applyFont="1" applyBorder="1" applyAlignment="1">
      <alignment horizontal="center" vertical="center" wrapText="1"/>
    </xf>
    <xf numFmtId="0" fontId="22" fillId="0" borderId="4" xfId="8" applyFont="1" applyBorder="1" applyAlignment="1">
      <alignment horizontal="center" vertical="center" wrapText="1"/>
    </xf>
    <xf numFmtId="0" fontId="30" fillId="0" borderId="13" xfId="8" applyFont="1" applyBorder="1" applyAlignment="1">
      <alignment horizontal="center" vertical="center"/>
    </xf>
    <xf numFmtId="0" fontId="30" fillId="0" borderId="4" xfId="8" applyFont="1" applyBorder="1" applyAlignment="1">
      <alignment horizontal="center" vertical="center"/>
    </xf>
    <xf numFmtId="0" fontId="22" fillId="0" borderId="20" xfId="8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4" fillId="5" borderId="13" xfId="4" applyFont="1" applyFill="1" applyBorder="1" applyAlignment="1">
      <alignment horizontal="center" vertical="center" wrapText="1"/>
    </xf>
    <xf numFmtId="0" fontId="15" fillId="0" borderId="16" xfId="4" applyFont="1" applyBorder="1" applyAlignment="1">
      <alignment horizontal="center" vertical="center" wrapText="1"/>
    </xf>
    <xf numFmtId="0" fontId="14" fillId="5" borderId="16" xfId="4" applyFont="1" applyFill="1" applyBorder="1" applyAlignment="1">
      <alignment horizontal="center" vertical="center" wrapText="1"/>
    </xf>
    <xf numFmtId="14" fontId="5" fillId="0" borderId="28" xfId="4" applyNumberFormat="1" applyFont="1" applyFill="1" applyBorder="1" applyAlignment="1" applyProtection="1">
      <alignment horizontal="left" vertical="center"/>
      <protection locked="0"/>
    </xf>
    <xf numFmtId="14" fontId="5" fillId="0" borderId="18" xfId="4" applyNumberFormat="1" applyFont="1" applyFill="1" applyBorder="1" applyAlignment="1" applyProtection="1">
      <alignment horizontal="left" vertical="center"/>
      <protection locked="0"/>
    </xf>
    <xf numFmtId="49" fontId="5" fillId="0" borderId="28" xfId="4" applyNumberFormat="1" applyFont="1" applyFill="1" applyBorder="1" applyAlignment="1" applyProtection="1">
      <alignment horizontal="left" vertical="center"/>
      <protection locked="0"/>
    </xf>
    <xf numFmtId="49" fontId="5" fillId="0" borderId="18" xfId="4" applyNumberFormat="1" applyFont="1" applyFill="1" applyBorder="1" applyAlignment="1" applyProtection="1">
      <alignment horizontal="left" vertical="center"/>
      <protection locked="0"/>
    </xf>
    <xf numFmtId="0" fontId="11" fillId="4" borderId="19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4" fillId="5" borderId="20" xfId="4" applyFont="1" applyFill="1" applyBorder="1" applyAlignment="1">
      <alignment horizontal="center" vertical="center" wrapText="1"/>
    </xf>
    <xf numFmtId="0" fontId="14" fillId="5" borderId="21" xfId="4" applyFont="1" applyFill="1" applyBorder="1" applyAlignment="1">
      <alignment horizontal="center" vertical="center" wrapText="1"/>
    </xf>
    <xf numFmtId="0" fontId="15" fillId="5" borderId="16" xfId="4" applyFont="1" applyFill="1" applyBorder="1" applyAlignment="1">
      <alignment horizontal="center" vertical="center" wrapText="1"/>
    </xf>
    <xf numFmtId="166" fontId="14" fillId="5" borderId="13" xfId="4" applyNumberFormat="1" applyFont="1" applyFill="1" applyBorder="1" applyAlignment="1">
      <alignment horizontal="center" vertical="center" wrapText="1"/>
    </xf>
    <xf numFmtId="166" fontId="15" fillId="0" borderId="16" xfId="4" applyNumberFormat="1" applyFont="1" applyBorder="1" applyAlignment="1">
      <alignment horizontal="center" vertical="center" wrapText="1"/>
    </xf>
    <xf numFmtId="49" fontId="14" fillId="5" borderId="13" xfId="4" applyNumberFormat="1" applyFont="1" applyFill="1" applyBorder="1" applyAlignment="1">
      <alignment horizontal="center" vertical="center" wrapText="1"/>
    </xf>
    <xf numFmtId="49" fontId="15" fillId="0" borderId="16" xfId="4" applyNumberFormat="1" applyFont="1" applyBorder="1" applyAlignment="1">
      <alignment horizontal="center" vertical="center" wrapText="1"/>
    </xf>
    <xf numFmtId="0" fontId="14" fillId="5" borderId="8" xfId="4" applyFont="1" applyFill="1" applyBorder="1" applyAlignment="1">
      <alignment horizontal="center" vertical="center" wrapText="1"/>
    </xf>
    <xf numFmtId="0" fontId="15" fillId="0" borderId="11" xfId="4" applyFont="1" applyBorder="1" applyAlignment="1">
      <alignment horizontal="center" vertical="center" wrapText="1"/>
    </xf>
    <xf numFmtId="166" fontId="16" fillId="0" borderId="14" xfId="0" applyNumberFormat="1" applyFont="1" applyBorder="1" applyAlignment="1">
      <alignment horizontal="center" vertical="center"/>
    </xf>
    <xf numFmtId="166" fontId="16" fillId="0" borderId="16" xfId="0" applyNumberFormat="1" applyFont="1" applyBorder="1" applyAlignment="1">
      <alignment horizontal="center" vertical="center"/>
    </xf>
    <xf numFmtId="0" fontId="22" fillId="0" borderId="22" xfId="8" applyFont="1" applyBorder="1" applyAlignment="1">
      <alignment horizontal="center" vertical="center"/>
    </xf>
    <xf numFmtId="0" fontId="21" fillId="2" borderId="19" xfId="6" applyFont="1" applyFill="1" applyBorder="1" applyAlignment="1" applyProtection="1">
      <alignment horizontal="center" vertical="center" wrapText="1"/>
    </xf>
    <xf numFmtId="0" fontId="21" fillId="2" borderId="2" xfId="6" applyFont="1" applyFill="1" applyBorder="1" applyAlignment="1" applyProtection="1">
      <alignment horizontal="center" vertical="center" wrapText="1"/>
    </xf>
    <xf numFmtId="0" fontId="14" fillId="5" borderId="21" xfId="6" applyFont="1" applyFill="1" applyBorder="1" applyAlignment="1" applyProtection="1">
      <alignment horizontal="center" vertical="center" wrapText="1"/>
    </xf>
    <xf numFmtId="0" fontId="14" fillId="5" borderId="22" xfId="6" applyFont="1" applyFill="1" applyBorder="1" applyAlignment="1" applyProtection="1">
      <alignment horizontal="center" vertical="center" wrapText="1"/>
    </xf>
    <xf numFmtId="0" fontId="14" fillId="5" borderId="16" xfId="6" applyFont="1" applyFill="1" applyBorder="1" applyAlignment="1" applyProtection="1">
      <alignment horizontal="center" vertical="center" wrapText="1"/>
    </xf>
    <xf numFmtId="0" fontId="14" fillId="5" borderId="23" xfId="6" applyFont="1" applyFill="1" applyBorder="1" applyAlignment="1" applyProtection="1">
      <alignment horizontal="center" vertical="center" wrapText="1"/>
    </xf>
    <xf numFmtId="166" fontId="14" fillId="5" borderId="16" xfId="6" applyNumberFormat="1" applyFont="1" applyFill="1" applyBorder="1" applyAlignment="1" applyProtection="1">
      <alignment horizontal="center" vertical="center" wrapText="1"/>
    </xf>
    <xf numFmtId="166" fontId="14" fillId="5" borderId="23" xfId="6" applyNumberFormat="1" applyFont="1" applyFill="1" applyBorder="1" applyAlignment="1" applyProtection="1">
      <alignment horizontal="center" vertical="center" wrapText="1"/>
    </xf>
    <xf numFmtId="14" fontId="5" fillId="0" borderId="28" xfId="6" applyNumberFormat="1" applyFont="1" applyFill="1" applyBorder="1" applyAlignment="1" applyProtection="1">
      <alignment horizontal="left" vertical="center"/>
      <protection locked="0"/>
    </xf>
    <xf numFmtId="14" fontId="5" fillId="0" borderId="18" xfId="6" applyNumberFormat="1" applyFont="1" applyFill="1" applyBorder="1" applyAlignment="1" applyProtection="1">
      <alignment horizontal="left" vertical="center"/>
      <protection locked="0"/>
    </xf>
    <xf numFmtId="49" fontId="5" fillId="0" borderId="28" xfId="6" applyNumberFormat="1" applyFont="1" applyFill="1" applyBorder="1" applyAlignment="1" applyProtection="1">
      <alignment horizontal="left" vertical="center"/>
      <protection locked="0"/>
    </xf>
    <xf numFmtId="49" fontId="5" fillId="0" borderId="18" xfId="6" applyNumberFormat="1" applyFont="1" applyFill="1" applyBorder="1" applyAlignment="1" applyProtection="1">
      <alignment horizontal="left" vertical="center"/>
      <protection locked="0"/>
    </xf>
    <xf numFmtId="0" fontId="14" fillId="5" borderId="11" xfId="6" applyFont="1" applyFill="1" applyBorder="1" applyAlignment="1" applyProtection="1">
      <alignment horizontal="center" vertical="center" wrapText="1"/>
    </xf>
    <xf numFmtId="0" fontId="14" fillId="5" borderId="29" xfId="6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6" xfId="5" applyFont="1" applyFill="1" applyBorder="1" applyAlignment="1">
      <alignment horizontal="center" vertical="center" wrapText="1" shrinkToFit="1"/>
    </xf>
    <xf numFmtId="0" fontId="15" fillId="0" borderId="30" xfId="5" applyFont="1" applyFill="1" applyBorder="1" applyAlignment="1">
      <alignment horizontal="center" vertical="center" wrapText="1" shrinkToFit="1"/>
    </xf>
    <xf numFmtId="0" fontId="15" fillId="0" borderId="31" xfId="5" applyFont="1" applyFill="1" applyBorder="1" applyAlignment="1">
      <alignment horizontal="center" vertical="center" wrapText="1" shrinkToFit="1"/>
    </xf>
    <xf numFmtId="165" fontId="15" fillId="0" borderId="16" xfId="5" applyNumberFormat="1" applyFont="1" applyBorder="1" applyAlignment="1">
      <alignment horizontal="center" vertical="center" wrapText="1"/>
    </xf>
    <xf numFmtId="165" fontId="15" fillId="0" borderId="30" xfId="5" applyNumberFormat="1" applyFont="1" applyBorder="1" applyAlignment="1">
      <alignment horizontal="center" vertical="center" wrapText="1"/>
    </xf>
    <xf numFmtId="165" fontId="15" fillId="0" borderId="31" xfId="5" applyNumberFormat="1" applyFont="1" applyBorder="1" applyAlignment="1">
      <alignment horizontal="center" vertical="center" wrapText="1"/>
    </xf>
    <xf numFmtId="165" fontId="15" fillId="0" borderId="16" xfId="5" applyNumberFormat="1" applyFont="1" applyBorder="1" applyAlignment="1">
      <alignment horizontal="right" vertical="center" wrapText="1"/>
    </xf>
    <xf numFmtId="165" fontId="15" fillId="0" borderId="30" xfId="5" applyNumberFormat="1" applyFont="1" applyBorder="1" applyAlignment="1">
      <alignment horizontal="right" vertical="center" wrapText="1"/>
    </xf>
    <xf numFmtId="165" fontId="15" fillId="0" borderId="31" xfId="5" applyNumberFormat="1" applyFont="1" applyBorder="1" applyAlignment="1">
      <alignment horizontal="right" vertical="center" wrapText="1"/>
    </xf>
    <xf numFmtId="0" fontId="16" fillId="0" borderId="4" xfId="0" applyFont="1" applyBorder="1" applyAlignment="1">
      <alignment horizontal="center" vertical="center"/>
    </xf>
    <xf numFmtId="0" fontId="15" fillId="0" borderId="21" xfId="5" applyFont="1" applyFill="1" applyBorder="1" applyAlignment="1">
      <alignment horizontal="center" vertical="center" wrapText="1" shrinkToFit="1"/>
    </xf>
    <xf numFmtId="0" fontId="15" fillId="0" borderId="32" xfId="5" applyFont="1" applyFill="1" applyBorder="1" applyAlignment="1">
      <alignment horizontal="center" vertical="center" wrapText="1" shrinkToFit="1"/>
    </xf>
    <xf numFmtId="0" fontId="15" fillId="0" borderId="33" xfId="5" applyFont="1" applyFill="1" applyBorder="1" applyAlignment="1">
      <alignment horizontal="center" vertical="center" wrapText="1" shrinkToFit="1"/>
    </xf>
    <xf numFmtId="0" fontId="14" fillId="5" borderId="30" xfId="5" applyFont="1" applyFill="1" applyBorder="1" applyAlignment="1">
      <alignment horizontal="center" vertical="center" wrapText="1"/>
    </xf>
    <xf numFmtId="0" fontId="14" fillId="5" borderId="23" xfId="5" applyFont="1" applyFill="1" applyBorder="1" applyAlignment="1">
      <alignment horizontal="center" vertical="center" wrapText="1"/>
    </xf>
    <xf numFmtId="49" fontId="14" fillId="5" borderId="30" xfId="5" applyNumberFormat="1" applyFont="1" applyFill="1" applyBorder="1" applyAlignment="1">
      <alignment horizontal="center" vertical="center" wrapText="1"/>
    </xf>
    <xf numFmtId="49" fontId="14" fillId="5" borderId="23" xfId="5" applyNumberFormat="1" applyFont="1" applyFill="1" applyBorder="1" applyAlignment="1">
      <alignment horizontal="center" vertical="center" wrapText="1"/>
    </xf>
    <xf numFmtId="0" fontId="14" fillId="5" borderId="32" xfId="5" applyFont="1" applyFill="1" applyBorder="1" applyAlignment="1">
      <alignment horizontal="center" vertical="center" wrapText="1"/>
    </xf>
    <xf numFmtId="0" fontId="14" fillId="5" borderId="22" xfId="5" applyFont="1" applyFill="1" applyBorder="1" applyAlignment="1">
      <alignment horizontal="center" vertical="center" wrapText="1"/>
    </xf>
    <xf numFmtId="0" fontId="14" fillId="5" borderId="16" xfId="5" applyFont="1" applyFill="1" applyBorder="1" applyAlignment="1">
      <alignment horizontal="center" vertical="center" wrapText="1"/>
    </xf>
    <xf numFmtId="0" fontId="15" fillId="5" borderId="13" xfId="5" applyFont="1" applyFill="1" applyBorder="1" applyAlignment="1">
      <alignment horizontal="center" vertical="center" wrapText="1"/>
    </xf>
    <xf numFmtId="0" fontId="15" fillId="0" borderId="23" xfId="5" applyFont="1" applyBorder="1" applyAlignment="1">
      <alignment horizontal="center" vertical="center" wrapText="1"/>
    </xf>
    <xf numFmtId="0" fontId="21" fillId="2" borderId="19" xfId="5" applyFont="1" applyFill="1" applyBorder="1" applyAlignment="1">
      <alignment horizontal="center" vertical="center" wrapText="1"/>
    </xf>
    <xf numFmtId="0" fontId="21" fillId="2" borderId="2" xfId="5" applyFont="1" applyFill="1" applyBorder="1" applyAlignment="1">
      <alignment horizontal="center" vertical="center" wrapText="1"/>
    </xf>
    <xf numFmtId="164" fontId="5" fillId="0" borderId="28" xfId="5" applyNumberFormat="1" applyFont="1" applyFill="1" applyBorder="1" applyAlignment="1" applyProtection="1">
      <alignment horizontal="left" vertical="center"/>
      <protection locked="0"/>
    </xf>
    <xf numFmtId="164" fontId="5" fillId="0" borderId="18" xfId="5" applyNumberFormat="1" applyFont="1" applyFill="1" applyBorder="1" applyAlignment="1" applyProtection="1">
      <alignment horizontal="left" vertical="center"/>
      <protection locked="0"/>
    </xf>
    <xf numFmtId="14" fontId="5" fillId="0" borderId="28" xfId="5" applyNumberFormat="1" applyFont="1" applyFill="1" applyBorder="1" applyAlignment="1" applyProtection="1">
      <alignment horizontal="left" vertical="center"/>
      <protection locked="0"/>
    </xf>
    <xf numFmtId="14" fontId="5" fillId="0" borderId="18" xfId="5" applyNumberFormat="1" applyFont="1" applyFill="1" applyBorder="1" applyAlignment="1" applyProtection="1">
      <alignment horizontal="left" vertical="center"/>
      <protection locked="0"/>
    </xf>
    <xf numFmtId="49" fontId="5" fillId="0" borderId="28" xfId="5" applyNumberFormat="1" applyFont="1" applyFill="1" applyBorder="1" applyAlignment="1" applyProtection="1">
      <alignment horizontal="left" vertical="center"/>
      <protection locked="0"/>
    </xf>
    <xf numFmtId="49" fontId="5" fillId="0" borderId="18" xfId="5" applyNumberFormat="1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>
      <alignment horizontal="right" vertical="center"/>
    </xf>
    <xf numFmtId="0" fontId="5" fillId="0" borderId="34" xfId="5" applyFont="1" applyFill="1" applyBorder="1" applyAlignment="1">
      <alignment horizontal="right" vertical="center"/>
    </xf>
    <xf numFmtId="0" fontId="14" fillId="5" borderId="35" xfId="5" applyFont="1" applyFill="1" applyBorder="1" applyAlignment="1">
      <alignment horizontal="center" vertical="center" wrapText="1"/>
    </xf>
    <xf numFmtId="0" fontId="15" fillId="0" borderId="29" xfId="5" applyFont="1" applyBorder="1" applyAlignment="1">
      <alignment horizontal="center" vertical="center" wrapText="1"/>
    </xf>
    <xf numFmtId="0" fontId="15" fillId="0" borderId="16" xfId="5" applyFont="1" applyFill="1" applyBorder="1" applyAlignment="1" applyProtection="1">
      <alignment horizontal="center" vertical="center" wrapText="1" shrinkToFit="1"/>
      <protection locked="0"/>
    </xf>
    <xf numFmtId="0" fontId="15" fillId="0" borderId="30" xfId="5" applyFont="1" applyFill="1" applyBorder="1" applyAlignment="1" applyProtection="1">
      <alignment horizontal="center" vertical="center" wrapText="1" shrinkToFit="1"/>
      <protection locked="0"/>
    </xf>
    <xf numFmtId="0" fontId="15" fillId="0" borderId="31" xfId="5" applyFont="1" applyFill="1" applyBorder="1" applyAlignment="1" applyProtection="1">
      <alignment horizontal="center" vertical="center" wrapText="1" shrinkToFit="1"/>
      <protection locked="0"/>
    </xf>
    <xf numFmtId="166" fontId="15" fillId="0" borderId="16" xfId="5" applyNumberFormat="1" applyFont="1" applyBorder="1" applyAlignment="1">
      <alignment horizontal="right" vertical="center" wrapText="1"/>
    </xf>
    <xf numFmtId="166" fontId="15" fillId="0" borderId="30" xfId="5" applyNumberFormat="1" applyFont="1" applyBorder="1" applyAlignment="1">
      <alignment horizontal="right" vertical="center" wrapText="1"/>
    </xf>
    <xf numFmtId="166" fontId="15" fillId="0" borderId="31" xfId="5" applyNumberFormat="1" applyFont="1" applyBorder="1" applyAlignment="1">
      <alignment horizontal="right" vertical="center" wrapText="1"/>
    </xf>
    <xf numFmtId="0" fontId="22" fillId="3" borderId="13" xfId="8" applyFont="1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>
      <alignment horizontal="center" vertical="center"/>
    </xf>
    <xf numFmtId="166" fontId="14" fillId="5" borderId="30" xfId="5" applyNumberFormat="1" applyFont="1" applyFill="1" applyBorder="1" applyAlignment="1">
      <alignment horizontal="center" vertical="center" wrapText="1"/>
    </xf>
    <xf numFmtId="166" fontId="14" fillId="5" borderId="23" xfId="5" applyNumberFormat="1" applyFont="1" applyFill="1" applyBorder="1" applyAlignment="1">
      <alignment horizontal="center" vertical="center" wrapText="1"/>
    </xf>
    <xf numFmtId="166" fontId="5" fillId="0" borderId="0" xfId="5" applyNumberFormat="1" applyFont="1" applyFill="1" applyBorder="1" applyAlignment="1">
      <alignment horizontal="right" vertical="center"/>
    </xf>
    <xf numFmtId="166" fontId="5" fillId="0" borderId="34" xfId="5" applyNumberFormat="1" applyFont="1" applyFill="1" applyBorder="1" applyAlignment="1">
      <alignment horizontal="right" vertical="center"/>
    </xf>
    <xf numFmtId="0" fontId="21" fillId="2" borderId="36" xfId="4" applyFont="1" applyFill="1" applyBorder="1" applyAlignment="1">
      <alignment horizontal="center" vertical="center" wrapText="1"/>
    </xf>
    <xf numFmtId="0" fontId="21" fillId="2" borderId="15" xfId="4" applyFont="1" applyFill="1" applyBorder="1" applyAlignment="1">
      <alignment horizontal="center" vertical="center" wrapText="1"/>
    </xf>
  </cellXfs>
  <cellStyles count="14">
    <cellStyle name="Millares 2" xfId="1"/>
    <cellStyle name="Moneda 2" xfId="2"/>
    <cellStyle name="Moneda 2 2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8"/>
    <cellStyle name="Normal 3 3" xfId="9"/>
    <cellStyle name="Normal 6" xfId="10"/>
    <cellStyle name="Normal 6 2" xfId="11"/>
    <cellStyle name="Normal_Hoja1 2" xfId="12"/>
    <cellStyle name="Normal_Hoja1 2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1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1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.png"/><Relationship Id="rId5" Type="http://schemas.openxmlformats.org/officeDocument/2006/relationships/image" Target="../media/image17.png"/><Relationship Id="rId4" Type="http://schemas.openxmlformats.org/officeDocument/2006/relationships/image" Target="../media/image1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0.png"/><Relationship Id="rId2" Type="http://schemas.openxmlformats.org/officeDocument/2006/relationships/image" Target="../media/image19.png"/><Relationship Id="rId1" Type="http://schemas.openxmlformats.org/officeDocument/2006/relationships/image" Target="../media/image18.png"/><Relationship Id="rId6" Type="http://schemas.openxmlformats.org/officeDocument/2006/relationships/image" Target="../media/image23.jpeg"/><Relationship Id="rId5" Type="http://schemas.openxmlformats.org/officeDocument/2006/relationships/image" Target="../media/image22.png"/><Relationship Id="rId4" Type="http://schemas.openxmlformats.org/officeDocument/2006/relationships/image" Target="../media/image2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2" Type="http://schemas.openxmlformats.org/officeDocument/2006/relationships/image" Target="../media/image24.emf"/><Relationship Id="rId1" Type="http://schemas.openxmlformats.org/officeDocument/2006/relationships/image" Target="../media/image23.jpeg"/><Relationship Id="rId6" Type="http://schemas.openxmlformats.org/officeDocument/2006/relationships/image" Target="../media/image28.emf"/><Relationship Id="rId5" Type="http://schemas.openxmlformats.org/officeDocument/2006/relationships/image" Target="../media/image27.emf"/><Relationship Id="rId4" Type="http://schemas.openxmlformats.org/officeDocument/2006/relationships/image" Target="../media/image26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0.emf"/><Relationship Id="rId1" Type="http://schemas.openxmlformats.org/officeDocument/2006/relationships/image" Target="../media/image2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2.emf"/><Relationship Id="rId1" Type="http://schemas.openxmlformats.org/officeDocument/2006/relationships/image" Target="../media/image2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9525</xdr:rowOff>
    </xdr:from>
    <xdr:to>
      <xdr:col>0</xdr:col>
      <xdr:colOff>1752600</xdr:colOff>
      <xdr:row>6</xdr:row>
      <xdr:rowOff>228600</xdr:rowOff>
    </xdr:to>
    <xdr:pic>
      <xdr:nvPicPr>
        <xdr:cNvPr id="1025" name="Imagen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247650"/>
          <a:ext cx="1352550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142875</xdr:colOff>
      <xdr:row>47</xdr:row>
      <xdr:rowOff>123825</xdr:rowOff>
    </xdr:from>
    <xdr:to>
      <xdr:col>2</xdr:col>
      <xdr:colOff>3038475</xdr:colOff>
      <xdr:row>55</xdr:row>
      <xdr:rowOff>76200</xdr:rowOff>
    </xdr:to>
    <xdr:pic>
      <xdr:nvPicPr>
        <xdr:cNvPr id="1026" name="Imagen 2" descr="Imagen 4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14825" y="12353925"/>
          <a:ext cx="2895600" cy="200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123825</xdr:colOff>
      <xdr:row>17</xdr:row>
      <xdr:rowOff>114300</xdr:rowOff>
    </xdr:from>
    <xdr:to>
      <xdr:col>2</xdr:col>
      <xdr:colOff>3038475</xdr:colOff>
      <xdr:row>25</xdr:row>
      <xdr:rowOff>85725</xdr:rowOff>
    </xdr:to>
    <xdr:pic>
      <xdr:nvPicPr>
        <xdr:cNvPr id="1027" name="Imagen 7" descr="Imagen 37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95775" y="4629150"/>
          <a:ext cx="2914650" cy="2028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66675</xdr:colOff>
      <xdr:row>27</xdr:row>
      <xdr:rowOff>142875</xdr:rowOff>
    </xdr:from>
    <xdr:to>
      <xdr:col>2</xdr:col>
      <xdr:colOff>3028950</xdr:colOff>
      <xdr:row>35</xdr:row>
      <xdr:rowOff>95250</xdr:rowOff>
    </xdr:to>
    <xdr:pic>
      <xdr:nvPicPr>
        <xdr:cNvPr id="1028" name="Imagen 8" descr="Imagen 38.pn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38625" y="7229475"/>
          <a:ext cx="2962275" cy="200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219075</xdr:colOff>
      <xdr:row>37</xdr:row>
      <xdr:rowOff>190500</xdr:rowOff>
    </xdr:from>
    <xdr:to>
      <xdr:col>2</xdr:col>
      <xdr:colOff>2952750</xdr:colOff>
      <xdr:row>45</xdr:row>
      <xdr:rowOff>47625</xdr:rowOff>
    </xdr:to>
    <xdr:pic>
      <xdr:nvPicPr>
        <xdr:cNvPr id="1029" name="Imagen 11" descr="Imagen 40.pn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391025" y="9848850"/>
          <a:ext cx="2733675" cy="1914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209550</xdr:rowOff>
    </xdr:from>
    <xdr:to>
      <xdr:col>0</xdr:col>
      <xdr:colOff>1800225</xdr:colOff>
      <xdr:row>6</xdr:row>
      <xdr:rowOff>200025</xdr:rowOff>
    </xdr:to>
    <xdr:pic>
      <xdr:nvPicPr>
        <xdr:cNvPr id="2049" name="Imagen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7675" y="209550"/>
          <a:ext cx="1352550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46</xdr:row>
      <xdr:rowOff>209550</xdr:rowOff>
    </xdr:from>
    <xdr:to>
      <xdr:col>2</xdr:col>
      <xdr:colOff>2876550</xdr:colOff>
      <xdr:row>55</xdr:row>
      <xdr:rowOff>19050</xdr:rowOff>
    </xdr:to>
    <xdr:pic>
      <xdr:nvPicPr>
        <xdr:cNvPr id="2050" name="Imagen 6" descr="Imagen 2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9880" r="7236"/>
        <a:stretch>
          <a:fillRect/>
        </a:stretch>
      </xdr:blipFill>
      <xdr:spPr bwMode="auto">
        <a:xfrm>
          <a:off x="4343400" y="12182475"/>
          <a:ext cx="2705100" cy="2124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37</xdr:row>
      <xdr:rowOff>66675</xdr:rowOff>
    </xdr:from>
    <xdr:to>
      <xdr:col>2</xdr:col>
      <xdr:colOff>2933700</xdr:colOff>
      <xdr:row>44</xdr:row>
      <xdr:rowOff>104775</xdr:rowOff>
    </xdr:to>
    <xdr:pic>
      <xdr:nvPicPr>
        <xdr:cNvPr id="2051" name="Imagen 1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43400" y="9725025"/>
          <a:ext cx="276225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142875</xdr:colOff>
      <xdr:row>17</xdr:row>
      <xdr:rowOff>76200</xdr:rowOff>
    </xdr:from>
    <xdr:to>
      <xdr:col>2</xdr:col>
      <xdr:colOff>2981325</xdr:colOff>
      <xdr:row>24</xdr:row>
      <xdr:rowOff>123825</xdr:rowOff>
    </xdr:to>
    <xdr:pic>
      <xdr:nvPicPr>
        <xdr:cNvPr id="2052" name="Imagen 1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314825" y="4591050"/>
          <a:ext cx="2838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142875</xdr:colOff>
      <xdr:row>27</xdr:row>
      <xdr:rowOff>76200</xdr:rowOff>
    </xdr:from>
    <xdr:to>
      <xdr:col>2</xdr:col>
      <xdr:colOff>2952750</xdr:colOff>
      <xdr:row>34</xdr:row>
      <xdr:rowOff>133350</xdr:rowOff>
    </xdr:to>
    <xdr:pic>
      <xdr:nvPicPr>
        <xdr:cNvPr id="2053" name="Imagen 1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314825" y="7162800"/>
          <a:ext cx="2809875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209550</xdr:rowOff>
    </xdr:from>
    <xdr:to>
      <xdr:col>0</xdr:col>
      <xdr:colOff>1752600</xdr:colOff>
      <xdr:row>6</xdr:row>
      <xdr:rowOff>200025</xdr:rowOff>
    </xdr:to>
    <xdr:pic>
      <xdr:nvPicPr>
        <xdr:cNvPr id="3073" name="Imagen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209550"/>
          <a:ext cx="1352550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16</xdr:row>
      <xdr:rowOff>180975</xdr:rowOff>
    </xdr:from>
    <xdr:to>
      <xdr:col>2</xdr:col>
      <xdr:colOff>2609850</xdr:colOff>
      <xdr:row>25</xdr:row>
      <xdr:rowOff>28575</xdr:rowOff>
    </xdr:to>
    <xdr:pic>
      <xdr:nvPicPr>
        <xdr:cNvPr id="3074" name="Imagen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76775" y="4438650"/>
          <a:ext cx="2105025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26</xdr:row>
      <xdr:rowOff>180975</xdr:rowOff>
    </xdr:from>
    <xdr:to>
      <xdr:col>2</xdr:col>
      <xdr:colOff>2647950</xdr:colOff>
      <xdr:row>35</xdr:row>
      <xdr:rowOff>57150</xdr:rowOff>
    </xdr:to>
    <xdr:pic>
      <xdr:nvPicPr>
        <xdr:cNvPr id="3075" name="Imagen 5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76775" y="7010400"/>
          <a:ext cx="2143125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36</xdr:row>
      <xdr:rowOff>180975</xdr:rowOff>
    </xdr:from>
    <xdr:to>
      <xdr:col>2</xdr:col>
      <xdr:colOff>2581275</xdr:colOff>
      <xdr:row>45</xdr:row>
      <xdr:rowOff>28575</xdr:rowOff>
    </xdr:to>
    <xdr:pic>
      <xdr:nvPicPr>
        <xdr:cNvPr id="3076" name="Imagen 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76775" y="9582150"/>
          <a:ext cx="207645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46</xdr:row>
      <xdr:rowOff>152400</xdr:rowOff>
    </xdr:from>
    <xdr:to>
      <xdr:col>2</xdr:col>
      <xdr:colOff>2752725</xdr:colOff>
      <xdr:row>54</xdr:row>
      <xdr:rowOff>257175</xdr:rowOff>
    </xdr:to>
    <xdr:pic>
      <xdr:nvPicPr>
        <xdr:cNvPr id="3077" name="Imagen 9" descr="Imagen 43.pn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676775" y="12125325"/>
          <a:ext cx="224790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0</xdr:row>
      <xdr:rowOff>228600</xdr:rowOff>
    </xdr:from>
    <xdr:to>
      <xdr:col>0</xdr:col>
      <xdr:colOff>1838325</xdr:colOff>
      <xdr:row>6</xdr:row>
      <xdr:rowOff>209550</xdr:rowOff>
    </xdr:to>
    <xdr:pic>
      <xdr:nvPicPr>
        <xdr:cNvPr id="4097" name="Imagen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228600"/>
          <a:ext cx="1362075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714375</xdr:colOff>
      <xdr:row>16</xdr:row>
      <xdr:rowOff>161925</xdr:rowOff>
    </xdr:from>
    <xdr:to>
      <xdr:col>2</xdr:col>
      <xdr:colOff>2171700</xdr:colOff>
      <xdr:row>25</xdr:row>
      <xdr:rowOff>0</xdr:rowOff>
    </xdr:to>
    <xdr:pic>
      <xdr:nvPicPr>
        <xdr:cNvPr id="4098" name="Imagen 8" descr="Imagen 36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86325" y="4419600"/>
          <a:ext cx="1457325" cy="2152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714375</xdr:colOff>
      <xdr:row>26</xdr:row>
      <xdr:rowOff>161925</xdr:rowOff>
    </xdr:from>
    <xdr:to>
      <xdr:col>2</xdr:col>
      <xdr:colOff>2228850</xdr:colOff>
      <xdr:row>35</xdr:row>
      <xdr:rowOff>19050</xdr:rowOff>
    </xdr:to>
    <xdr:pic>
      <xdr:nvPicPr>
        <xdr:cNvPr id="4099" name="Imagen 9" descr="Imagen 35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86325" y="6991350"/>
          <a:ext cx="1514475" cy="2171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714375</xdr:colOff>
      <xdr:row>36</xdr:row>
      <xdr:rowOff>161925</xdr:rowOff>
    </xdr:from>
    <xdr:to>
      <xdr:col>2</xdr:col>
      <xdr:colOff>2152650</xdr:colOff>
      <xdr:row>45</xdr:row>
      <xdr:rowOff>0</xdr:rowOff>
    </xdr:to>
    <xdr:pic>
      <xdr:nvPicPr>
        <xdr:cNvPr id="4100" name="Imagen 11" descr="Imagen 33.pn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886325" y="9563100"/>
          <a:ext cx="1438275" cy="2152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714375</xdr:colOff>
      <xdr:row>46</xdr:row>
      <xdr:rowOff>161925</xdr:rowOff>
    </xdr:from>
    <xdr:to>
      <xdr:col>2</xdr:col>
      <xdr:colOff>2266950</xdr:colOff>
      <xdr:row>55</xdr:row>
      <xdr:rowOff>0</xdr:rowOff>
    </xdr:to>
    <xdr:pic>
      <xdr:nvPicPr>
        <xdr:cNvPr id="4101" name="Imagen 12" descr="Imagen 20.pn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886325" y="12134850"/>
          <a:ext cx="1552575" cy="2152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16</xdr:row>
      <xdr:rowOff>152400</xdr:rowOff>
    </xdr:from>
    <xdr:to>
      <xdr:col>2</xdr:col>
      <xdr:colOff>1657350</xdr:colOff>
      <xdr:row>16</xdr:row>
      <xdr:rowOff>1771650</xdr:rowOff>
    </xdr:to>
    <xdr:pic>
      <xdr:nvPicPr>
        <xdr:cNvPr id="5121" name="6 Imagen" descr="Captura de pantalla 2017-04-12 a las 13.02.12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4533900"/>
          <a:ext cx="128587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381000</xdr:colOff>
      <xdr:row>17</xdr:row>
      <xdr:rowOff>133350</xdr:rowOff>
    </xdr:from>
    <xdr:to>
      <xdr:col>2</xdr:col>
      <xdr:colOff>1676400</xdr:colOff>
      <xdr:row>17</xdr:row>
      <xdr:rowOff>1771650</xdr:rowOff>
    </xdr:to>
    <xdr:pic>
      <xdr:nvPicPr>
        <xdr:cNvPr id="5122" name="7 Imagen" descr="Captura de pantalla 2017-04-12 a las 13.02.20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6419850"/>
          <a:ext cx="129540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19</xdr:row>
      <xdr:rowOff>152400</xdr:rowOff>
    </xdr:from>
    <xdr:to>
      <xdr:col>2</xdr:col>
      <xdr:colOff>1695450</xdr:colOff>
      <xdr:row>19</xdr:row>
      <xdr:rowOff>1771650</xdr:rowOff>
    </xdr:to>
    <xdr:pic>
      <xdr:nvPicPr>
        <xdr:cNvPr id="5123" name="9 Imagen" descr="Captura de pantalla 2017-04-12 a las 13.02.32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38675" y="10248900"/>
          <a:ext cx="124777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390525</xdr:colOff>
      <xdr:row>18</xdr:row>
      <xdr:rowOff>161925</xdr:rowOff>
    </xdr:from>
    <xdr:to>
      <xdr:col>2</xdr:col>
      <xdr:colOff>1695450</xdr:colOff>
      <xdr:row>18</xdr:row>
      <xdr:rowOff>1771650</xdr:rowOff>
    </xdr:to>
    <xdr:pic>
      <xdr:nvPicPr>
        <xdr:cNvPr id="5124" name="10 Imagen" descr="Captura de pantalla 2017-04-12 a las 13.02.38.pn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81525" y="8353425"/>
          <a:ext cx="13049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381000</xdr:colOff>
      <xdr:row>21</xdr:row>
      <xdr:rowOff>152400</xdr:rowOff>
    </xdr:from>
    <xdr:to>
      <xdr:col>2</xdr:col>
      <xdr:colOff>1657350</xdr:colOff>
      <xdr:row>21</xdr:row>
      <xdr:rowOff>1771650</xdr:rowOff>
    </xdr:to>
    <xdr:pic>
      <xdr:nvPicPr>
        <xdr:cNvPr id="5125" name="11 Imagen" descr="Captura de pantalla 2017-04-12 a las 13.02.44.pn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572000" y="14058900"/>
          <a:ext cx="127635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381000</xdr:colOff>
      <xdr:row>1</xdr:row>
      <xdr:rowOff>85725</xdr:rowOff>
    </xdr:from>
    <xdr:to>
      <xdr:col>0</xdr:col>
      <xdr:colOff>1733550</xdr:colOff>
      <xdr:row>7</xdr:row>
      <xdr:rowOff>19050</xdr:rowOff>
    </xdr:to>
    <xdr:pic>
      <xdr:nvPicPr>
        <xdr:cNvPr id="5126" name="Imagen 3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1000" y="333375"/>
          <a:ext cx="1352550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66675</xdr:rowOff>
    </xdr:from>
    <xdr:to>
      <xdr:col>0</xdr:col>
      <xdr:colOff>1724025</xdr:colOff>
      <xdr:row>6</xdr:row>
      <xdr:rowOff>200025</xdr:rowOff>
    </xdr:to>
    <xdr:pic>
      <xdr:nvPicPr>
        <xdr:cNvPr id="6145" name="Imagen 3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14325"/>
          <a:ext cx="13716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18</xdr:row>
      <xdr:rowOff>38100</xdr:rowOff>
    </xdr:from>
    <xdr:to>
      <xdr:col>2</xdr:col>
      <xdr:colOff>1952625</xdr:colOff>
      <xdr:row>22</xdr:row>
      <xdr:rowOff>228600</xdr:rowOff>
    </xdr:to>
    <xdr:pic>
      <xdr:nvPicPr>
        <xdr:cNvPr id="6146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05300" y="4933950"/>
          <a:ext cx="18383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28</xdr:row>
      <xdr:rowOff>0</xdr:rowOff>
    </xdr:from>
    <xdr:to>
      <xdr:col>3</xdr:col>
      <xdr:colOff>9525</xdr:colOff>
      <xdr:row>32</xdr:row>
      <xdr:rowOff>190500</xdr:rowOff>
    </xdr:to>
    <xdr:pic>
      <xdr:nvPicPr>
        <xdr:cNvPr id="6147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24350" y="7477125"/>
          <a:ext cx="196215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37</xdr:row>
      <xdr:rowOff>247650</xdr:rowOff>
    </xdr:from>
    <xdr:to>
      <xdr:col>2</xdr:col>
      <xdr:colOff>2019300</xdr:colOff>
      <xdr:row>42</xdr:row>
      <xdr:rowOff>171450</xdr:rowOff>
    </xdr:to>
    <xdr:pic>
      <xdr:nvPicPr>
        <xdr:cNvPr id="6148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86250" y="10048875"/>
          <a:ext cx="19240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48</xdr:row>
      <xdr:rowOff>0</xdr:rowOff>
    </xdr:from>
    <xdr:to>
      <xdr:col>3</xdr:col>
      <xdr:colOff>9525</xdr:colOff>
      <xdr:row>52</xdr:row>
      <xdr:rowOff>190500</xdr:rowOff>
    </xdr:to>
    <xdr:pic>
      <xdr:nvPicPr>
        <xdr:cNvPr id="6149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324350" y="12639675"/>
          <a:ext cx="196215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57</xdr:row>
      <xdr:rowOff>228600</xdr:rowOff>
    </xdr:from>
    <xdr:to>
      <xdr:col>2</xdr:col>
      <xdr:colOff>2047875</xdr:colOff>
      <xdr:row>62</xdr:row>
      <xdr:rowOff>152400</xdr:rowOff>
    </xdr:to>
    <xdr:pic>
      <xdr:nvPicPr>
        <xdr:cNvPr id="6150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86250" y="15192375"/>
          <a:ext cx="19526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76200</xdr:colOff>
      <xdr:row>67</xdr:row>
      <xdr:rowOff>209550</xdr:rowOff>
    </xdr:from>
    <xdr:to>
      <xdr:col>2</xdr:col>
      <xdr:colOff>2028825</xdr:colOff>
      <xdr:row>72</xdr:row>
      <xdr:rowOff>133350</xdr:rowOff>
    </xdr:to>
    <xdr:pic>
      <xdr:nvPicPr>
        <xdr:cNvPr id="6151" name="Imagen 1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267200" y="17754600"/>
          <a:ext cx="19526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66675</xdr:rowOff>
    </xdr:from>
    <xdr:to>
      <xdr:col>0</xdr:col>
      <xdr:colOff>1724025</xdr:colOff>
      <xdr:row>6</xdr:row>
      <xdr:rowOff>200025</xdr:rowOff>
    </xdr:to>
    <xdr:pic>
      <xdr:nvPicPr>
        <xdr:cNvPr id="7169" name="Imagen 3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14325"/>
          <a:ext cx="13716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16</xdr:row>
      <xdr:rowOff>228600</xdr:rowOff>
    </xdr:from>
    <xdr:to>
      <xdr:col>2</xdr:col>
      <xdr:colOff>1476375</xdr:colOff>
      <xdr:row>24</xdr:row>
      <xdr:rowOff>257175</xdr:rowOff>
    </xdr:to>
    <xdr:pic>
      <xdr:nvPicPr>
        <xdr:cNvPr id="7170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19650" y="4610100"/>
          <a:ext cx="847725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26</xdr:row>
      <xdr:rowOff>228600</xdr:rowOff>
    </xdr:from>
    <xdr:to>
      <xdr:col>2</xdr:col>
      <xdr:colOff>1476375</xdr:colOff>
      <xdr:row>34</xdr:row>
      <xdr:rowOff>257175</xdr:rowOff>
    </xdr:to>
    <xdr:pic>
      <xdr:nvPicPr>
        <xdr:cNvPr id="7171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19650" y="7191375"/>
          <a:ext cx="847725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66675</xdr:rowOff>
    </xdr:from>
    <xdr:to>
      <xdr:col>0</xdr:col>
      <xdr:colOff>1733550</xdr:colOff>
      <xdr:row>6</xdr:row>
      <xdr:rowOff>209550</xdr:rowOff>
    </xdr:to>
    <xdr:pic>
      <xdr:nvPicPr>
        <xdr:cNvPr id="8193" name="Imagen 3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14325"/>
          <a:ext cx="1381125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17</xdr:row>
      <xdr:rowOff>228600</xdr:rowOff>
    </xdr:from>
    <xdr:to>
      <xdr:col>2</xdr:col>
      <xdr:colOff>2000250</xdr:colOff>
      <xdr:row>23</xdr:row>
      <xdr:rowOff>209550</xdr:rowOff>
    </xdr:to>
    <xdr:pic>
      <xdr:nvPicPr>
        <xdr:cNvPr id="819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86250" y="4867275"/>
          <a:ext cx="1905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1</xdr:row>
      <xdr:rowOff>57150</xdr:rowOff>
    </xdr:from>
    <xdr:to>
      <xdr:col>0</xdr:col>
      <xdr:colOff>1743075</xdr:colOff>
      <xdr:row>6</xdr:row>
      <xdr:rowOff>219075</xdr:rowOff>
    </xdr:to>
    <xdr:pic>
      <xdr:nvPicPr>
        <xdr:cNvPr id="9217" name="Imagen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0" y="304800"/>
          <a:ext cx="1362075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1">
    <tabColor indexed="11"/>
    <pageSetUpPr fitToPage="1"/>
  </sheetPr>
  <dimension ref="A1:S57"/>
  <sheetViews>
    <sheetView showGridLines="0" tabSelected="1" zoomScale="60" zoomScaleNormal="60" zoomScalePageLayoutView="55" workbookViewId="0">
      <pane ySplit="16" topLeftCell="A17" activePane="bottomLeft" state="frozenSplit"/>
      <selection activeCell="E52" sqref="E17:N56"/>
      <selection pane="bottomLeft" activeCell="A11" sqref="A11"/>
    </sheetView>
  </sheetViews>
  <sheetFormatPr defaultColWidth="10.625" defaultRowHeight="15"/>
  <cols>
    <col min="1" max="2" width="27.375" style="6" customWidth="1"/>
    <col min="3" max="4" width="40.625" style="6" customWidth="1"/>
    <col min="5" max="14" width="8.125" style="6" customWidth="1"/>
    <col min="15" max="15" width="20.625" style="6" customWidth="1"/>
    <col min="16" max="16" width="16.125" style="111" customWidth="1"/>
    <col min="17" max="17" width="40.125" style="111" customWidth="1"/>
    <col min="18" max="18" width="21.125" style="6" customWidth="1"/>
    <col min="19" max="19" width="8.625" style="6" customWidth="1"/>
    <col min="20" max="16384" width="10.625" style="6"/>
  </cols>
  <sheetData>
    <row r="1" spans="1:19" ht="18.75" customHeight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5"/>
      <c r="P1" s="108"/>
      <c r="Q1" s="108" t="s">
        <v>0</v>
      </c>
      <c r="R1" s="150"/>
      <c r="S1" s="151"/>
    </row>
    <row r="2" spans="1:19" ht="18.75" customHeight="1">
      <c r="A2" s="1"/>
      <c r="B2" s="4"/>
      <c r="C2" s="7"/>
      <c r="D2" s="4"/>
      <c r="E2" s="4"/>
      <c r="F2" s="2"/>
      <c r="G2" s="2"/>
      <c r="H2" s="8"/>
      <c r="I2" s="2"/>
      <c r="J2" s="2"/>
      <c r="K2" s="2"/>
      <c r="L2" s="2"/>
      <c r="M2" s="2"/>
      <c r="N2" s="9"/>
      <c r="O2" s="5"/>
      <c r="P2" s="108"/>
      <c r="Q2" s="108" t="s">
        <v>3</v>
      </c>
      <c r="R2" s="152"/>
      <c r="S2" s="153"/>
    </row>
    <row r="3" spans="1:19" ht="18.75" customHeight="1">
      <c r="A3" s="1"/>
      <c r="B3" s="4"/>
      <c r="C3" s="7"/>
      <c r="D3" s="4"/>
      <c r="E3" s="4"/>
      <c r="F3" s="2"/>
      <c r="G3" s="2"/>
      <c r="H3" s="8"/>
      <c r="I3" s="2"/>
      <c r="J3" s="2"/>
      <c r="K3" s="2"/>
      <c r="L3" s="2"/>
      <c r="M3" s="2"/>
      <c r="N3" s="9"/>
      <c r="O3" s="5"/>
      <c r="P3" s="108"/>
      <c r="Q3" s="108" t="s">
        <v>5</v>
      </c>
      <c r="R3" s="152"/>
      <c r="S3" s="153"/>
    </row>
    <row r="4" spans="1:19" ht="18.75" customHeight="1">
      <c r="A4" s="1"/>
      <c r="B4" s="4"/>
      <c r="C4" s="7"/>
      <c r="D4" s="4"/>
      <c r="E4" s="4"/>
      <c r="F4" s="2"/>
      <c r="G4" s="2"/>
      <c r="H4" s="8"/>
      <c r="I4" s="2"/>
      <c r="J4" s="2"/>
      <c r="K4" s="2"/>
      <c r="L4" s="2"/>
      <c r="M4" s="2"/>
      <c r="N4" s="9"/>
      <c r="O4" s="5"/>
      <c r="P4" s="108"/>
      <c r="Q4" s="108" t="s">
        <v>7</v>
      </c>
      <c r="R4" s="152"/>
      <c r="S4" s="153"/>
    </row>
    <row r="5" spans="1:19" ht="18.75" customHeight="1">
      <c r="A5" s="1"/>
      <c r="B5" s="4"/>
      <c r="C5" s="10"/>
      <c r="D5" s="4"/>
      <c r="E5" s="4"/>
      <c r="F5" s="11"/>
      <c r="G5" s="2"/>
      <c r="H5" s="2"/>
      <c r="I5" s="2"/>
      <c r="J5" s="2"/>
      <c r="K5" s="2"/>
      <c r="L5" s="2"/>
      <c r="M5" s="2"/>
      <c r="N5" s="2"/>
      <c r="O5" s="5"/>
      <c r="P5" s="108"/>
      <c r="Q5" s="108" t="s">
        <v>9</v>
      </c>
      <c r="R5" s="150"/>
      <c r="S5" s="151"/>
    </row>
    <row r="6" spans="1:19" ht="18.75" customHeight="1">
      <c r="A6" s="1"/>
      <c r="B6" s="4"/>
      <c r="C6" s="7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P6" s="109"/>
      <c r="Q6" s="108" t="s">
        <v>11</v>
      </c>
      <c r="R6" s="150"/>
      <c r="S6" s="151"/>
    </row>
    <row r="7" spans="1:19" ht="18.75" customHeight="1">
      <c r="A7" s="1"/>
      <c r="B7" s="4"/>
      <c r="C7" s="7"/>
      <c r="D7" s="4"/>
      <c r="E7" s="4"/>
      <c r="F7" s="2"/>
      <c r="G7" s="2"/>
      <c r="H7" s="2"/>
      <c r="I7" s="2"/>
      <c r="J7" s="2"/>
      <c r="K7" s="2"/>
      <c r="L7" s="2"/>
      <c r="M7" s="2"/>
      <c r="N7" s="7"/>
      <c r="O7" s="5"/>
      <c r="P7" s="108"/>
      <c r="Q7" s="108" t="s">
        <v>13</v>
      </c>
      <c r="R7" s="150"/>
      <c r="S7" s="151"/>
    </row>
    <row r="8" spans="1:19" ht="18.75" customHeight="1">
      <c r="A8" s="1"/>
      <c r="B8" s="12"/>
      <c r="C8" s="12"/>
      <c r="D8" s="12"/>
      <c r="E8" s="12"/>
      <c r="F8" s="12"/>
      <c r="G8" s="12"/>
      <c r="H8" s="3"/>
      <c r="I8" s="2"/>
      <c r="J8" s="2"/>
      <c r="K8" s="2"/>
      <c r="L8" s="2"/>
      <c r="M8" s="2"/>
      <c r="N8" s="2"/>
      <c r="O8" s="2"/>
      <c r="P8" s="110"/>
      <c r="Q8" s="110"/>
      <c r="R8" s="2"/>
      <c r="S8" s="2"/>
    </row>
    <row r="9" spans="1:19" ht="18.75" customHeight="1">
      <c r="A9" s="13"/>
      <c r="B9" s="12"/>
      <c r="C9" s="14"/>
      <c r="D9" s="15"/>
      <c r="E9" s="15"/>
      <c r="F9" s="15"/>
      <c r="G9" s="12"/>
      <c r="H9" s="2"/>
      <c r="I9" s="2"/>
      <c r="J9" s="2"/>
      <c r="K9" s="2"/>
      <c r="L9" s="2"/>
      <c r="M9" s="2"/>
      <c r="N9" s="2"/>
      <c r="O9" s="2"/>
      <c r="P9" s="110"/>
      <c r="Q9" s="110"/>
      <c r="R9" s="2"/>
      <c r="S9" s="2"/>
    </row>
    <row r="10" spans="1:19" ht="18.75" customHeight="1">
      <c r="A10" s="13"/>
      <c r="B10" s="12"/>
      <c r="C10" s="14"/>
      <c r="D10" s="15"/>
      <c r="E10" s="15"/>
      <c r="F10" s="15"/>
      <c r="G10" s="12"/>
      <c r="H10" s="2"/>
      <c r="I10" s="2"/>
      <c r="J10" s="2"/>
      <c r="K10" s="2"/>
      <c r="L10" s="2"/>
      <c r="M10" s="2"/>
      <c r="N10" s="2"/>
      <c r="O10" s="2"/>
      <c r="P10" s="110"/>
      <c r="Q10" s="110"/>
      <c r="R10" s="2"/>
      <c r="S10" s="2"/>
    </row>
    <row r="11" spans="1:19" ht="18.75" customHeight="1">
      <c r="A11" s="13"/>
      <c r="B11" s="12"/>
      <c r="C11" s="14"/>
      <c r="D11" s="15"/>
      <c r="E11" s="15"/>
      <c r="F11" s="15"/>
      <c r="G11" s="12"/>
      <c r="H11" s="2"/>
      <c r="I11" s="2"/>
      <c r="J11" s="2"/>
      <c r="K11" s="2"/>
      <c r="L11" s="2"/>
      <c r="M11" s="2"/>
      <c r="N11" s="2"/>
      <c r="O11" s="2"/>
      <c r="P11" s="110"/>
      <c r="Q11" s="110"/>
      <c r="R11" s="2"/>
      <c r="S11" s="2"/>
    </row>
    <row r="12" spans="1:19" ht="18.75" customHeight="1">
      <c r="A12" s="13"/>
      <c r="B12" s="12"/>
      <c r="C12" s="12"/>
      <c r="D12" s="16"/>
      <c r="E12" s="16"/>
      <c r="F12" s="15"/>
      <c r="G12" s="12"/>
      <c r="H12" s="2"/>
      <c r="I12" s="2"/>
      <c r="J12" s="2"/>
      <c r="K12" s="2"/>
      <c r="L12" s="2"/>
      <c r="M12" s="2"/>
      <c r="N12" s="2"/>
      <c r="O12" s="2"/>
      <c r="P12" s="110"/>
      <c r="Q12" s="110"/>
      <c r="R12" s="2"/>
      <c r="S12" s="2"/>
    </row>
    <row r="13" spans="1:19" ht="18.75" customHeight="1" thickBot="1">
      <c r="N13" s="17"/>
      <c r="O13" s="17"/>
    </row>
    <row r="14" spans="1:19" ht="45" customHeight="1">
      <c r="A14" s="154" t="s">
        <v>301</v>
      </c>
      <c r="B14" s="155"/>
      <c r="C14" s="155"/>
      <c r="D14" s="155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112"/>
      <c r="Q14" s="112"/>
      <c r="R14" s="156"/>
      <c r="S14" s="157"/>
    </row>
    <row r="15" spans="1:19" s="18" customFormat="1" ht="23.25" customHeight="1">
      <c r="A15" s="158" t="s">
        <v>14</v>
      </c>
      <c r="B15" s="147" t="s">
        <v>15</v>
      </c>
      <c r="C15" s="147" t="s">
        <v>16</v>
      </c>
      <c r="D15" s="147" t="s">
        <v>17</v>
      </c>
      <c r="E15" s="147">
        <v>4</v>
      </c>
      <c r="F15" s="163" t="s">
        <v>18</v>
      </c>
      <c r="G15" s="163" t="s">
        <v>19</v>
      </c>
      <c r="H15" s="163" t="s">
        <v>20</v>
      </c>
      <c r="I15" s="147" t="s">
        <v>21</v>
      </c>
      <c r="J15" s="147" t="s">
        <v>22</v>
      </c>
      <c r="K15" s="147" t="s">
        <v>23</v>
      </c>
      <c r="L15" s="147" t="s">
        <v>24</v>
      </c>
      <c r="M15" s="147" t="s">
        <v>25</v>
      </c>
      <c r="N15" s="147" t="s">
        <v>26</v>
      </c>
      <c r="O15" s="147" t="s">
        <v>27</v>
      </c>
      <c r="P15" s="161" t="s">
        <v>28</v>
      </c>
      <c r="Q15" s="161" t="s">
        <v>27</v>
      </c>
      <c r="R15" s="147" t="s">
        <v>29</v>
      </c>
      <c r="S15" s="165" t="s">
        <v>30</v>
      </c>
    </row>
    <row r="16" spans="1:19" s="18" customFormat="1" ht="23.25" customHeight="1">
      <c r="A16" s="159"/>
      <c r="B16" s="149"/>
      <c r="C16" s="160"/>
      <c r="D16" s="148"/>
      <c r="E16" s="148"/>
      <c r="F16" s="164"/>
      <c r="G16" s="164"/>
      <c r="H16" s="164"/>
      <c r="I16" s="148"/>
      <c r="J16" s="148"/>
      <c r="K16" s="148"/>
      <c r="L16" s="148"/>
      <c r="M16" s="149"/>
      <c r="N16" s="149"/>
      <c r="O16" s="148"/>
      <c r="P16" s="162"/>
      <c r="Q16" s="162"/>
      <c r="R16" s="148"/>
      <c r="S16" s="166"/>
    </row>
    <row r="17" spans="1:19" ht="20.25" customHeight="1">
      <c r="A17" s="144" t="s">
        <v>303</v>
      </c>
      <c r="B17" s="140" t="s">
        <v>305</v>
      </c>
      <c r="C17" s="142"/>
      <c r="D17" s="140" t="s">
        <v>150</v>
      </c>
      <c r="E17" s="132">
        <v>0</v>
      </c>
      <c r="F17" s="132">
        <v>124</v>
      </c>
      <c r="G17" s="132">
        <v>32</v>
      </c>
      <c r="H17" s="132">
        <v>0</v>
      </c>
      <c r="I17" s="137"/>
      <c r="J17" s="137"/>
      <c r="K17" s="137"/>
      <c r="L17" s="137"/>
      <c r="M17" s="137"/>
      <c r="N17" s="137"/>
      <c r="O17" s="137">
        <f>SUM(F17:N17)</f>
        <v>156</v>
      </c>
      <c r="P17" s="135">
        <v>32.950000000000003</v>
      </c>
      <c r="Q17" s="135">
        <f>(O17*P17)+(O22*P22)</f>
        <v>34511.350000000006</v>
      </c>
      <c r="R17" s="82" t="s">
        <v>75</v>
      </c>
      <c r="S17" s="87">
        <v>4</v>
      </c>
    </row>
    <row r="18" spans="1:19" ht="20.25" customHeight="1">
      <c r="A18" s="145"/>
      <c r="B18" s="140"/>
      <c r="C18" s="142"/>
      <c r="D18" s="140"/>
      <c r="E18" s="133"/>
      <c r="F18" s="133"/>
      <c r="G18" s="133"/>
      <c r="H18" s="133"/>
      <c r="I18" s="138"/>
      <c r="J18" s="138"/>
      <c r="K18" s="138"/>
      <c r="L18" s="138"/>
      <c r="M18" s="138"/>
      <c r="N18" s="138"/>
      <c r="O18" s="138"/>
      <c r="P18" s="135"/>
      <c r="Q18" s="135"/>
      <c r="R18" s="82" t="s">
        <v>76</v>
      </c>
      <c r="S18" s="86" t="s">
        <v>18</v>
      </c>
    </row>
    <row r="19" spans="1:19" ht="20.25" customHeight="1">
      <c r="A19" s="145"/>
      <c r="B19" s="140"/>
      <c r="C19" s="142"/>
      <c r="D19" s="140"/>
      <c r="E19" s="133"/>
      <c r="F19" s="133"/>
      <c r="G19" s="133"/>
      <c r="H19" s="133"/>
      <c r="I19" s="138"/>
      <c r="J19" s="138"/>
      <c r="K19" s="138"/>
      <c r="L19" s="138"/>
      <c r="M19" s="138"/>
      <c r="N19" s="138"/>
      <c r="O19" s="138"/>
      <c r="P19" s="135"/>
      <c r="Q19" s="135"/>
      <c r="R19" s="82" t="s">
        <v>77</v>
      </c>
      <c r="S19" s="86" t="s">
        <v>19</v>
      </c>
    </row>
    <row r="20" spans="1:19" ht="20.25" customHeight="1">
      <c r="A20" s="145"/>
      <c r="B20" s="140"/>
      <c r="C20" s="142"/>
      <c r="D20" s="140"/>
      <c r="E20" s="133"/>
      <c r="F20" s="133"/>
      <c r="G20" s="133"/>
      <c r="H20" s="133"/>
      <c r="I20" s="138"/>
      <c r="J20" s="138"/>
      <c r="K20" s="138"/>
      <c r="L20" s="138"/>
      <c r="M20" s="138"/>
      <c r="N20" s="138"/>
      <c r="O20" s="138"/>
      <c r="P20" s="135"/>
      <c r="Q20" s="135"/>
      <c r="R20" s="82" t="s">
        <v>78</v>
      </c>
      <c r="S20" s="87" t="s">
        <v>20</v>
      </c>
    </row>
    <row r="21" spans="1:19" ht="20.25" customHeight="1">
      <c r="A21" s="145"/>
      <c r="B21" s="140"/>
      <c r="C21" s="142"/>
      <c r="D21" s="140"/>
      <c r="E21" s="133"/>
      <c r="F21" s="133"/>
      <c r="G21" s="133"/>
      <c r="H21" s="133"/>
      <c r="I21" s="138"/>
      <c r="J21" s="138"/>
      <c r="K21" s="138"/>
      <c r="L21" s="138"/>
      <c r="M21" s="138"/>
      <c r="N21" s="138"/>
      <c r="O21" s="138"/>
      <c r="P21" s="135"/>
      <c r="Q21" s="135"/>
      <c r="R21" s="82" t="s">
        <v>79</v>
      </c>
      <c r="S21" s="87" t="s">
        <v>21</v>
      </c>
    </row>
    <row r="22" spans="1:19" ht="20.25" customHeight="1">
      <c r="A22" s="144" t="s">
        <v>304</v>
      </c>
      <c r="B22" s="140"/>
      <c r="C22" s="142"/>
      <c r="D22" s="140"/>
      <c r="E22" s="137"/>
      <c r="F22" s="137"/>
      <c r="G22" s="137"/>
      <c r="H22" s="137"/>
      <c r="I22" s="132">
        <v>102</v>
      </c>
      <c r="J22" s="132">
        <v>0</v>
      </c>
      <c r="K22" s="132">
        <v>141</v>
      </c>
      <c r="L22" s="132">
        <v>262</v>
      </c>
      <c r="M22" s="132">
        <v>228</v>
      </c>
      <c r="N22" s="132">
        <v>84</v>
      </c>
      <c r="O22" s="132">
        <f>SUM(I22:N22)</f>
        <v>817</v>
      </c>
      <c r="P22" s="135">
        <v>35.950000000000003</v>
      </c>
      <c r="Q22" s="135"/>
      <c r="R22" s="82" t="s">
        <v>80</v>
      </c>
      <c r="S22" s="87" t="s">
        <v>22</v>
      </c>
    </row>
    <row r="23" spans="1:19" ht="20.25" customHeight="1">
      <c r="A23" s="145"/>
      <c r="B23" s="140"/>
      <c r="C23" s="142"/>
      <c r="D23" s="140"/>
      <c r="E23" s="138"/>
      <c r="F23" s="138"/>
      <c r="G23" s="138"/>
      <c r="H23" s="138"/>
      <c r="I23" s="133"/>
      <c r="J23" s="133"/>
      <c r="K23" s="133"/>
      <c r="L23" s="133"/>
      <c r="M23" s="133"/>
      <c r="N23" s="133"/>
      <c r="O23" s="133"/>
      <c r="P23" s="135"/>
      <c r="Q23" s="135"/>
      <c r="R23" s="82" t="s">
        <v>81</v>
      </c>
      <c r="S23" s="87" t="s">
        <v>23</v>
      </c>
    </row>
    <row r="24" spans="1:19" ht="20.25" customHeight="1">
      <c r="A24" s="145"/>
      <c r="B24" s="140"/>
      <c r="C24" s="142"/>
      <c r="D24" s="140"/>
      <c r="E24" s="138"/>
      <c r="F24" s="138"/>
      <c r="G24" s="138"/>
      <c r="H24" s="138"/>
      <c r="I24" s="133"/>
      <c r="J24" s="133"/>
      <c r="K24" s="133"/>
      <c r="L24" s="133"/>
      <c r="M24" s="133"/>
      <c r="N24" s="133"/>
      <c r="O24" s="133"/>
      <c r="P24" s="135"/>
      <c r="Q24" s="135"/>
      <c r="R24" s="82" t="s">
        <v>82</v>
      </c>
      <c r="S24" s="87" t="s">
        <v>24</v>
      </c>
    </row>
    <row r="25" spans="1:19" ht="20.25" customHeight="1">
      <c r="A25" s="145"/>
      <c r="B25" s="140"/>
      <c r="C25" s="142"/>
      <c r="D25" s="140"/>
      <c r="E25" s="138"/>
      <c r="F25" s="138"/>
      <c r="G25" s="138"/>
      <c r="H25" s="138"/>
      <c r="I25" s="133"/>
      <c r="J25" s="133"/>
      <c r="K25" s="133"/>
      <c r="L25" s="133"/>
      <c r="M25" s="133"/>
      <c r="N25" s="133"/>
      <c r="O25" s="133"/>
      <c r="P25" s="135"/>
      <c r="Q25" s="135"/>
      <c r="R25" s="82" t="s">
        <v>83</v>
      </c>
      <c r="S25" s="87" t="s">
        <v>25</v>
      </c>
    </row>
    <row r="26" spans="1:19" ht="20.25" customHeight="1" thickBot="1">
      <c r="A26" s="146"/>
      <c r="B26" s="141"/>
      <c r="C26" s="143"/>
      <c r="D26" s="141"/>
      <c r="E26" s="139"/>
      <c r="F26" s="139"/>
      <c r="G26" s="139"/>
      <c r="H26" s="139"/>
      <c r="I26" s="134"/>
      <c r="J26" s="134"/>
      <c r="K26" s="134"/>
      <c r="L26" s="134"/>
      <c r="M26" s="134"/>
      <c r="N26" s="134"/>
      <c r="O26" s="134"/>
      <c r="P26" s="136"/>
      <c r="Q26" s="136"/>
      <c r="R26" s="83" t="s">
        <v>84</v>
      </c>
      <c r="S26" s="88" t="s">
        <v>26</v>
      </c>
    </row>
    <row r="27" spans="1:19" ht="20.25" customHeight="1">
      <c r="A27" s="144" t="s">
        <v>307</v>
      </c>
      <c r="B27" s="140" t="s">
        <v>308</v>
      </c>
      <c r="C27" s="142"/>
      <c r="D27" s="140" t="s">
        <v>115</v>
      </c>
      <c r="E27" s="132">
        <v>42</v>
      </c>
      <c r="F27" s="132">
        <v>265</v>
      </c>
      <c r="G27" s="132">
        <v>106</v>
      </c>
      <c r="H27" s="132">
        <v>88</v>
      </c>
      <c r="I27" s="137"/>
      <c r="J27" s="137"/>
      <c r="K27" s="137"/>
      <c r="L27" s="137"/>
      <c r="M27" s="137"/>
      <c r="N27" s="137"/>
      <c r="O27" s="137">
        <f>SUM(E27:N27)</f>
        <v>501</v>
      </c>
      <c r="P27" s="135">
        <v>32.950000000000003</v>
      </c>
      <c r="Q27" s="167">
        <f>(O27*P27)+(O32*P32)</f>
        <v>25315.7</v>
      </c>
      <c r="R27" s="84" t="s">
        <v>116</v>
      </c>
      <c r="S27" s="85">
        <v>4</v>
      </c>
    </row>
    <row r="28" spans="1:19" ht="20.25" customHeight="1">
      <c r="A28" s="145"/>
      <c r="B28" s="140"/>
      <c r="C28" s="142"/>
      <c r="D28" s="140"/>
      <c r="E28" s="133"/>
      <c r="F28" s="133"/>
      <c r="G28" s="133"/>
      <c r="H28" s="133"/>
      <c r="I28" s="138"/>
      <c r="J28" s="138"/>
      <c r="K28" s="138"/>
      <c r="L28" s="138"/>
      <c r="M28" s="138"/>
      <c r="N28" s="138"/>
      <c r="O28" s="138"/>
      <c r="P28" s="135"/>
      <c r="Q28" s="135"/>
      <c r="R28" s="82" t="s">
        <v>117</v>
      </c>
      <c r="S28" s="86" t="s">
        <v>18</v>
      </c>
    </row>
    <row r="29" spans="1:19" ht="20.25" customHeight="1">
      <c r="A29" s="145"/>
      <c r="B29" s="140"/>
      <c r="C29" s="142"/>
      <c r="D29" s="140"/>
      <c r="E29" s="133"/>
      <c r="F29" s="133"/>
      <c r="G29" s="133"/>
      <c r="H29" s="133"/>
      <c r="I29" s="138"/>
      <c r="J29" s="138"/>
      <c r="K29" s="138"/>
      <c r="L29" s="138"/>
      <c r="M29" s="138"/>
      <c r="N29" s="138"/>
      <c r="O29" s="138"/>
      <c r="P29" s="135"/>
      <c r="Q29" s="135"/>
      <c r="R29" s="82" t="s">
        <v>118</v>
      </c>
      <c r="S29" s="86" t="s">
        <v>19</v>
      </c>
    </row>
    <row r="30" spans="1:19" ht="20.25" customHeight="1">
      <c r="A30" s="145"/>
      <c r="B30" s="140"/>
      <c r="C30" s="142"/>
      <c r="D30" s="140"/>
      <c r="E30" s="133"/>
      <c r="F30" s="133"/>
      <c r="G30" s="133"/>
      <c r="H30" s="133"/>
      <c r="I30" s="138"/>
      <c r="J30" s="138"/>
      <c r="K30" s="138"/>
      <c r="L30" s="138"/>
      <c r="M30" s="138"/>
      <c r="N30" s="138"/>
      <c r="O30" s="138"/>
      <c r="P30" s="135"/>
      <c r="Q30" s="135"/>
      <c r="R30" s="82" t="s">
        <v>119</v>
      </c>
      <c r="S30" s="87" t="s">
        <v>20</v>
      </c>
    </row>
    <row r="31" spans="1:19" ht="20.25" customHeight="1">
      <c r="A31" s="145"/>
      <c r="B31" s="140"/>
      <c r="C31" s="142"/>
      <c r="D31" s="140"/>
      <c r="E31" s="133"/>
      <c r="F31" s="133"/>
      <c r="G31" s="133"/>
      <c r="H31" s="133"/>
      <c r="I31" s="138"/>
      <c r="J31" s="138"/>
      <c r="K31" s="138"/>
      <c r="L31" s="138"/>
      <c r="M31" s="138"/>
      <c r="N31" s="138"/>
      <c r="O31" s="138"/>
      <c r="P31" s="135"/>
      <c r="Q31" s="135"/>
      <c r="R31" s="82" t="s">
        <v>120</v>
      </c>
      <c r="S31" s="87" t="s">
        <v>21</v>
      </c>
    </row>
    <row r="32" spans="1:19" ht="20.25" customHeight="1">
      <c r="A32" s="144" t="s">
        <v>306</v>
      </c>
      <c r="B32" s="140"/>
      <c r="C32" s="142"/>
      <c r="D32" s="140"/>
      <c r="E32" s="137"/>
      <c r="F32" s="137"/>
      <c r="G32" s="137"/>
      <c r="H32" s="137"/>
      <c r="I32" s="132">
        <v>81</v>
      </c>
      <c r="J32" s="132">
        <v>47</v>
      </c>
      <c r="K32" s="132">
        <v>0</v>
      </c>
      <c r="L32" s="132">
        <v>0</v>
      </c>
      <c r="M32" s="132">
        <v>68</v>
      </c>
      <c r="N32" s="132">
        <v>49</v>
      </c>
      <c r="O32" s="132">
        <f>SUM(I32:N32)</f>
        <v>245</v>
      </c>
      <c r="P32" s="135">
        <v>35.950000000000003</v>
      </c>
      <c r="Q32" s="135"/>
      <c r="R32" s="82" t="s">
        <v>121</v>
      </c>
      <c r="S32" s="87" t="s">
        <v>22</v>
      </c>
    </row>
    <row r="33" spans="1:19" ht="20.25" customHeight="1">
      <c r="A33" s="145"/>
      <c r="B33" s="140"/>
      <c r="C33" s="142"/>
      <c r="D33" s="140"/>
      <c r="E33" s="138"/>
      <c r="F33" s="138"/>
      <c r="G33" s="138"/>
      <c r="H33" s="138"/>
      <c r="I33" s="133"/>
      <c r="J33" s="133"/>
      <c r="K33" s="133"/>
      <c r="L33" s="133"/>
      <c r="M33" s="133"/>
      <c r="N33" s="133"/>
      <c r="O33" s="133"/>
      <c r="P33" s="135"/>
      <c r="Q33" s="135"/>
      <c r="R33" s="82" t="s">
        <v>122</v>
      </c>
      <c r="S33" s="87" t="s">
        <v>23</v>
      </c>
    </row>
    <row r="34" spans="1:19" ht="20.25" customHeight="1">
      <c r="A34" s="145"/>
      <c r="B34" s="140"/>
      <c r="C34" s="142"/>
      <c r="D34" s="140"/>
      <c r="E34" s="138"/>
      <c r="F34" s="138"/>
      <c r="G34" s="138"/>
      <c r="H34" s="138"/>
      <c r="I34" s="133"/>
      <c r="J34" s="133"/>
      <c r="K34" s="133"/>
      <c r="L34" s="133"/>
      <c r="M34" s="133"/>
      <c r="N34" s="133"/>
      <c r="O34" s="133"/>
      <c r="P34" s="135"/>
      <c r="Q34" s="135"/>
      <c r="R34" s="82" t="s">
        <v>123</v>
      </c>
      <c r="S34" s="87" t="s">
        <v>24</v>
      </c>
    </row>
    <row r="35" spans="1:19" ht="20.25" customHeight="1">
      <c r="A35" s="145"/>
      <c r="B35" s="140"/>
      <c r="C35" s="142"/>
      <c r="D35" s="140"/>
      <c r="E35" s="138"/>
      <c r="F35" s="138"/>
      <c r="G35" s="138"/>
      <c r="H35" s="138"/>
      <c r="I35" s="133"/>
      <c r="J35" s="133"/>
      <c r="K35" s="133"/>
      <c r="L35" s="133"/>
      <c r="M35" s="133"/>
      <c r="N35" s="133"/>
      <c r="O35" s="133"/>
      <c r="P35" s="135"/>
      <c r="Q35" s="135"/>
      <c r="R35" s="82" t="s">
        <v>124</v>
      </c>
      <c r="S35" s="87" t="s">
        <v>25</v>
      </c>
    </row>
    <row r="36" spans="1:19" ht="20.25" customHeight="1" thickBot="1">
      <c r="A36" s="146"/>
      <c r="B36" s="141"/>
      <c r="C36" s="143"/>
      <c r="D36" s="141"/>
      <c r="E36" s="139"/>
      <c r="F36" s="139"/>
      <c r="G36" s="139"/>
      <c r="H36" s="139"/>
      <c r="I36" s="134"/>
      <c r="J36" s="134"/>
      <c r="K36" s="134"/>
      <c r="L36" s="134"/>
      <c r="M36" s="134"/>
      <c r="N36" s="134"/>
      <c r="O36" s="134"/>
      <c r="P36" s="136"/>
      <c r="Q36" s="168"/>
      <c r="R36" s="89" t="s">
        <v>125</v>
      </c>
      <c r="S36" s="90" t="s">
        <v>26</v>
      </c>
    </row>
    <row r="37" spans="1:19" ht="20.25" customHeight="1">
      <c r="A37" s="144" t="s">
        <v>309</v>
      </c>
      <c r="B37" s="140" t="s">
        <v>311</v>
      </c>
      <c r="C37" s="142"/>
      <c r="D37" s="140" t="s">
        <v>115</v>
      </c>
      <c r="E37" s="132">
        <v>23</v>
      </c>
      <c r="F37" s="132">
        <v>147</v>
      </c>
      <c r="G37" s="132">
        <v>0</v>
      </c>
      <c r="H37" s="132">
        <v>1</v>
      </c>
      <c r="I37" s="137"/>
      <c r="J37" s="137"/>
      <c r="K37" s="137"/>
      <c r="L37" s="137"/>
      <c r="M37" s="137"/>
      <c r="N37" s="137"/>
      <c r="O37" s="137">
        <f>SUM(E37:N37)</f>
        <v>171</v>
      </c>
      <c r="P37" s="135">
        <v>32.950000000000003</v>
      </c>
      <c r="Q37" s="167">
        <f>(O37*P37)+(O42*P42)</f>
        <v>14262.45</v>
      </c>
      <c r="R37" s="84" t="s">
        <v>31</v>
      </c>
      <c r="S37" s="85">
        <v>4</v>
      </c>
    </row>
    <row r="38" spans="1:19" ht="20.25" customHeight="1">
      <c r="A38" s="145"/>
      <c r="B38" s="140"/>
      <c r="C38" s="142"/>
      <c r="D38" s="140"/>
      <c r="E38" s="133"/>
      <c r="F38" s="133"/>
      <c r="G38" s="133"/>
      <c r="H38" s="133"/>
      <c r="I38" s="138"/>
      <c r="J38" s="138"/>
      <c r="K38" s="138"/>
      <c r="L38" s="138"/>
      <c r="M38" s="138"/>
      <c r="N38" s="138"/>
      <c r="O38" s="138"/>
      <c r="P38" s="135"/>
      <c r="Q38" s="135"/>
      <c r="R38" s="82" t="s">
        <v>32</v>
      </c>
      <c r="S38" s="86" t="s">
        <v>18</v>
      </c>
    </row>
    <row r="39" spans="1:19" ht="20.25" customHeight="1">
      <c r="A39" s="145"/>
      <c r="B39" s="140"/>
      <c r="C39" s="142"/>
      <c r="D39" s="140"/>
      <c r="E39" s="133"/>
      <c r="F39" s="133"/>
      <c r="G39" s="133"/>
      <c r="H39" s="133"/>
      <c r="I39" s="138"/>
      <c r="J39" s="138"/>
      <c r="K39" s="138"/>
      <c r="L39" s="138"/>
      <c r="M39" s="138"/>
      <c r="N39" s="138"/>
      <c r="O39" s="138"/>
      <c r="P39" s="135"/>
      <c r="Q39" s="135"/>
      <c r="R39" s="82" t="s">
        <v>33</v>
      </c>
      <c r="S39" s="86" t="s">
        <v>19</v>
      </c>
    </row>
    <row r="40" spans="1:19" ht="20.25" customHeight="1">
      <c r="A40" s="145"/>
      <c r="B40" s="140"/>
      <c r="C40" s="142"/>
      <c r="D40" s="140"/>
      <c r="E40" s="133"/>
      <c r="F40" s="133"/>
      <c r="G40" s="133"/>
      <c r="H40" s="133"/>
      <c r="I40" s="138"/>
      <c r="J40" s="138"/>
      <c r="K40" s="138"/>
      <c r="L40" s="138"/>
      <c r="M40" s="138"/>
      <c r="N40" s="138"/>
      <c r="O40" s="138"/>
      <c r="P40" s="135"/>
      <c r="Q40" s="135"/>
      <c r="R40" s="82" t="s">
        <v>34</v>
      </c>
      <c r="S40" s="87" t="s">
        <v>20</v>
      </c>
    </row>
    <row r="41" spans="1:19" ht="20.25" customHeight="1">
      <c r="A41" s="145"/>
      <c r="B41" s="140"/>
      <c r="C41" s="142"/>
      <c r="D41" s="140"/>
      <c r="E41" s="133"/>
      <c r="F41" s="133"/>
      <c r="G41" s="133"/>
      <c r="H41" s="133"/>
      <c r="I41" s="138"/>
      <c r="J41" s="138"/>
      <c r="K41" s="138"/>
      <c r="L41" s="138"/>
      <c r="M41" s="138"/>
      <c r="N41" s="138"/>
      <c r="O41" s="138"/>
      <c r="P41" s="135"/>
      <c r="Q41" s="135"/>
      <c r="R41" s="82" t="s">
        <v>35</v>
      </c>
      <c r="S41" s="87" t="s">
        <v>21</v>
      </c>
    </row>
    <row r="42" spans="1:19" ht="20.25" customHeight="1">
      <c r="A42" s="144" t="s">
        <v>310</v>
      </c>
      <c r="B42" s="140"/>
      <c r="C42" s="142"/>
      <c r="D42" s="140"/>
      <c r="E42" s="137"/>
      <c r="F42" s="137"/>
      <c r="G42" s="137"/>
      <c r="H42" s="137"/>
      <c r="I42" s="132">
        <v>0</v>
      </c>
      <c r="J42" s="132">
        <v>25</v>
      </c>
      <c r="K42" s="132">
        <v>52</v>
      </c>
      <c r="L42" s="132">
        <v>76</v>
      </c>
      <c r="M42" s="132">
        <v>65</v>
      </c>
      <c r="N42" s="132">
        <v>22</v>
      </c>
      <c r="O42" s="132">
        <f>SUM(I42:N42)</f>
        <v>240</v>
      </c>
      <c r="P42" s="135">
        <v>35.950000000000003</v>
      </c>
      <c r="Q42" s="135"/>
      <c r="R42" s="82" t="s">
        <v>36</v>
      </c>
      <c r="S42" s="87" t="s">
        <v>22</v>
      </c>
    </row>
    <row r="43" spans="1:19" ht="20.25" customHeight="1">
      <c r="A43" s="145"/>
      <c r="B43" s="140"/>
      <c r="C43" s="142"/>
      <c r="D43" s="140"/>
      <c r="E43" s="138"/>
      <c r="F43" s="138"/>
      <c r="G43" s="138"/>
      <c r="H43" s="138"/>
      <c r="I43" s="133"/>
      <c r="J43" s="133"/>
      <c r="K43" s="133"/>
      <c r="L43" s="133"/>
      <c r="M43" s="133"/>
      <c r="N43" s="133"/>
      <c r="O43" s="133"/>
      <c r="P43" s="135"/>
      <c r="Q43" s="135"/>
      <c r="R43" s="82" t="s">
        <v>37</v>
      </c>
      <c r="S43" s="87" t="s">
        <v>23</v>
      </c>
    </row>
    <row r="44" spans="1:19" ht="20.25" customHeight="1">
      <c r="A44" s="145"/>
      <c r="B44" s="140"/>
      <c r="C44" s="142"/>
      <c r="D44" s="140"/>
      <c r="E44" s="138"/>
      <c r="F44" s="138"/>
      <c r="G44" s="138"/>
      <c r="H44" s="138"/>
      <c r="I44" s="133"/>
      <c r="J44" s="133"/>
      <c r="K44" s="133"/>
      <c r="L44" s="133"/>
      <c r="M44" s="133"/>
      <c r="N44" s="133"/>
      <c r="O44" s="133"/>
      <c r="P44" s="135"/>
      <c r="Q44" s="135"/>
      <c r="R44" s="82" t="s">
        <v>38</v>
      </c>
      <c r="S44" s="87" t="s">
        <v>24</v>
      </c>
    </row>
    <row r="45" spans="1:19" ht="20.25" customHeight="1">
      <c r="A45" s="145"/>
      <c r="B45" s="140"/>
      <c r="C45" s="142"/>
      <c r="D45" s="140"/>
      <c r="E45" s="138"/>
      <c r="F45" s="138"/>
      <c r="G45" s="138"/>
      <c r="H45" s="138"/>
      <c r="I45" s="133"/>
      <c r="J45" s="133"/>
      <c r="K45" s="133"/>
      <c r="L45" s="133"/>
      <c r="M45" s="133"/>
      <c r="N45" s="133"/>
      <c r="O45" s="133"/>
      <c r="P45" s="135"/>
      <c r="Q45" s="135"/>
      <c r="R45" s="82" t="s">
        <v>39</v>
      </c>
      <c r="S45" s="87" t="s">
        <v>25</v>
      </c>
    </row>
    <row r="46" spans="1:19" ht="20.25" customHeight="1" thickBot="1">
      <c r="A46" s="146"/>
      <c r="B46" s="141"/>
      <c r="C46" s="143"/>
      <c r="D46" s="141"/>
      <c r="E46" s="139"/>
      <c r="F46" s="139"/>
      <c r="G46" s="139"/>
      <c r="H46" s="139"/>
      <c r="I46" s="134"/>
      <c r="J46" s="134"/>
      <c r="K46" s="134"/>
      <c r="L46" s="134"/>
      <c r="M46" s="134"/>
      <c r="N46" s="134"/>
      <c r="O46" s="134"/>
      <c r="P46" s="136"/>
      <c r="Q46" s="136"/>
      <c r="R46" s="83" t="s">
        <v>40</v>
      </c>
      <c r="S46" s="88" t="s">
        <v>26</v>
      </c>
    </row>
    <row r="47" spans="1:19" ht="20.25" customHeight="1">
      <c r="A47" s="144" t="s">
        <v>312</v>
      </c>
      <c r="B47" s="140" t="s">
        <v>314</v>
      </c>
      <c r="C47" s="142"/>
      <c r="D47" s="140" t="s">
        <v>115</v>
      </c>
      <c r="E47" s="132">
        <v>64</v>
      </c>
      <c r="F47" s="132">
        <v>173</v>
      </c>
      <c r="G47" s="132">
        <v>533</v>
      </c>
      <c r="H47" s="132">
        <v>265</v>
      </c>
      <c r="I47" s="137"/>
      <c r="J47" s="137"/>
      <c r="K47" s="137"/>
      <c r="L47" s="137"/>
      <c r="M47" s="137"/>
      <c r="N47" s="137"/>
      <c r="O47" s="137">
        <f>SUM(E47:N47)</f>
        <v>1035</v>
      </c>
      <c r="P47" s="135">
        <v>32.950000000000003</v>
      </c>
      <c r="Q47" s="167">
        <f>(O47*P47)+(O52*P52)</f>
        <v>42299.85</v>
      </c>
      <c r="R47" s="84" t="s">
        <v>151</v>
      </c>
      <c r="S47" s="85">
        <v>4</v>
      </c>
    </row>
    <row r="48" spans="1:19" ht="20.25" customHeight="1">
      <c r="A48" s="145"/>
      <c r="B48" s="140"/>
      <c r="C48" s="142"/>
      <c r="D48" s="140"/>
      <c r="E48" s="133"/>
      <c r="F48" s="133"/>
      <c r="G48" s="133"/>
      <c r="H48" s="133"/>
      <c r="I48" s="138"/>
      <c r="J48" s="138"/>
      <c r="K48" s="138"/>
      <c r="L48" s="138"/>
      <c r="M48" s="138"/>
      <c r="N48" s="138"/>
      <c r="O48" s="138"/>
      <c r="P48" s="135"/>
      <c r="Q48" s="135"/>
      <c r="R48" s="82" t="s">
        <v>152</v>
      </c>
      <c r="S48" s="86" t="s">
        <v>18</v>
      </c>
    </row>
    <row r="49" spans="1:19" ht="20.25" customHeight="1">
      <c r="A49" s="145"/>
      <c r="B49" s="140"/>
      <c r="C49" s="142"/>
      <c r="D49" s="140"/>
      <c r="E49" s="133"/>
      <c r="F49" s="133"/>
      <c r="G49" s="133"/>
      <c r="H49" s="133"/>
      <c r="I49" s="138"/>
      <c r="J49" s="138"/>
      <c r="K49" s="138"/>
      <c r="L49" s="138"/>
      <c r="M49" s="138"/>
      <c r="N49" s="138"/>
      <c r="O49" s="138"/>
      <c r="P49" s="135"/>
      <c r="Q49" s="135"/>
      <c r="R49" s="82" t="s">
        <v>153</v>
      </c>
      <c r="S49" s="86" t="s">
        <v>19</v>
      </c>
    </row>
    <row r="50" spans="1:19" ht="20.25" customHeight="1">
      <c r="A50" s="145"/>
      <c r="B50" s="140"/>
      <c r="C50" s="142"/>
      <c r="D50" s="140"/>
      <c r="E50" s="133"/>
      <c r="F50" s="133"/>
      <c r="G50" s="133"/>
      <c r="H50" s="133"/>
      <c r="I50" s="138"/>
      <c r="J50" s="138"/>
      <c r="K50" s="138"/>
      <c r="L50" s="138"/>
      <c r="M50" s="138"/>
      <c r="N50" s="138"/>
      <c r="O50" s="138"/>
      <c r="P50" s="135"/>
      <c r="Q50" s="135"/>
      <c r="R50" s="82" t="s">
        <v>154</v>
      </c>
      <c r="S50" s="87" t="s">
        <v>20</v>
      </c>
    </row>
    <row r="51" spans="1:19" ht="20.25" customHeight="1">
      <c r="A51" s="145"/>
      <c r="B51" s="140"/>
      <c r="C51" s="142"/>
      <c r="D51" s="140"/>
      <c r="E51" s="133"/>
      <c r="F51" s="133"/>
      <c r="G51" s="133"/>
      <c r="H51" s="133"/>
      <c r="I51" s="138"/>
      <c r="J51" s="138"/>
      <c r="K51" s="138"/>
      <c r="L51" s="138"/>
      <c r="M51" s="138"/>
      <c r="N51" s="138"/>
      <c r="O51" s="138"/>
      <c r="P51" s="135"/>
      <c r="Q51" s="135"/>
      <c r="R51" s="82" t="s">
        <v>155</v>
      </c>
      <c r="S51" s="87" t="s">
        <v>21</v>
      </c>
    </row>
    <row r="52" spans="1:19" ht="20.25" customHeight="1">
      <c r="A52" s="144" t="s">
        <v>313</v>
      </c>
      <c r="B52" s="140"/>
      <c r="C52" s="142"/>
      <c r="D52" s="140"/>
      <c r="E52" s="137"/>
      <c r="F52" s="137"/>
      <c r="G52" s="137"/>
      <c r="H52" s="137"/>
      <c r="I52" s="132">
        <v>77</v>
      </c>
      <c r="J52" s="132">
        <v>0</v>
      </c>
      <c r="K52" s="132">
        <v>0</v>
      </c>
      <c r="L52" s="132">
        <v>43</v>
      </c>
      <c r="M52" s="132">
        <v>71</v>
      </c>
      <c r="N52" s="132">
        <v>37</v>
      </c>
      <c r="O52" s="132">
        <f>SUM(I52:N52)</f>
        <v>228</v>
      </c>
      <c r="P52" s="135">
        <v>35.950000000000003</v>
      </c>
      <c r="Q52" s="135"/>
      <c r="R52" s="82" t="s">
        <v>156</v>
      </c>
      <c r="S52" s="87" t="s">
        <v>22</v>
      </c>
    </row>
    <row r="53" spans="1:19" ht="20.25" customHeight="1">
      <c r="A53" s="145"/>
      <c r="B53" s="140"/>
      <c r="C53" s="142"/>
      <c r="D53" s="140"/>
      <c r="E53" s="138"/>
      <c r="F53" s="138"/>
      <c r="G53" s="138"/>
      <c r="H53" s="138"/>
      <c r="I53" s="133"/>
      <c r="J53" s="133"/>
      <c r="K53" s="133"/>
      <c r="L53" s="133"/>
      <c r="M53" s="133"/>
      <c r="N53" s="133"/>
      <c r="O53" s="133"/>
      <c r="P53" s="135"/>
      <c r="Q53" s="135"/>
      <c r="R53" s="82" t="s">
        <v>157</v>
      </c>
      <c r="S53" s="87" t="s">
        <v>23</v>
      </c>
    </row>
    <row r="54" spans="1:19" ht="20.25" customHeight="1">
      <c r="A54" s="145"/>
      <c r="B54" s="140"/>
      <c r="C54" s="142"/>
      <c r="D54" s="140"/>
      <c r="E54" s="138"/>
      <c r="F54" s="138"/>
      <c r="G54" s="138"/>
      <c r="H54" s="138"/>
      <c r="I54" s="133"/>
      <c r="J54" s="133"/>
      <c r="K54" s="133"/>
      <c r="L54" s="133"/>
      <c r="M54" s="133"/>
      <c r="N54" s="133"/>
      <c r="O54" s="133"/>
      <c r="P54" s="135"/>
      <c r="Q54" s="135"/>
      <c r="R54" s="82" t="s">
        <v>158</v>
      </c>
      <c r="S54" s="87" t="s">
        <v>24</v>
      </c>
    </row>
    <row r="55" spans="1:19" ht="20.25" customHeight="1">
      <c r="A55" s="145"/>
      <c r="B55" s="140"/>
      <c r="C55" s="142"/>
      <c r="D55" s="140"/>
      <c r="E55" s="138"/>
      <c r="F55" s="138"/>
      <c r="G55" s="138"/>
      <c r="H55" s="138"/>
      <c r="I55" s="133"/>
      <c r="J55" s="133"/>
      <c r="K55" s="133"/>
      <c r="L55" s="133"/>
      <c r="M55" s="133"/>
      <c r="N55" s="133"/>
      <c r="O55" s="133"/>
      <c r="P55" s="135"/>
      <c r="Q55" s="135"/>
      <c r="R55" s="82" t="s">
        <v>159</v>
      </c>
      <c r="S55" s="87" t="s">
        <v>25</v>
      </c>
    </row>
    <row r="56" spans="1:19" ht="20.25" customHeight="1" thickBot="1">
      <c r="A56" s="146"/>
      <c r="B56" s="141"/>
      <c r="C56" s="143"/>
      <c r="D56" s="141"/>
      <c r="E56" s="139"/>
      <c r="F56" s="139"/>
      <c r="G56" s="139"/>
      <c r="H56" s="139"/>
      <c r="I56" s="134"/>
      <c r="J56" s="134"/>
      <c r="K56" s="134"/>
      <c r="L56" s="134"/>
      <c r="M56" s="134"/>
      <c r="N56" s="134"/>
      <c r="O56" s="134"/>
      <c r="P56" s="136"/>
      <c r="Q56" s="136"/>
      <c r="R56" s="83" t="s">
        <v>160</v>
      </c>
      <c r="S56" s="88" t="s">
        <v>26</v>
      </c>
    </row>
    <row r="57" spans="1:19" ht="21.75" customHeight="1" thickBot="1">
      <c r="O57" s="19">
        <f>SUM(O17:O56)</f>
        <v>3393</v>
      </c>
      <c r="Q57" s="113">
        <f>SUM(Q17:Q56)</f>
        <v>116389.35</v>
      </c>
    </row>
  </sheetData>
  <mergeCells count="148">
    <mergeCell ref="Q47:Q56"/>
    <mergeCell ref="A37:A41"/>
    <mergeCell ref="E37:E41"/>
    <mergeCell ref="F37:F41"/>
    <mergeCell ref="B37:B46"/>
    <mergeCell ref="C37:C46"/>
    <mergeCell ref="D37:D46"/>
    <mergeCell ref="A42:A46"/>
    <mergeCell ref="N47:N51"/>
    <mergeCell ref="Q37:Q46"/>
    <mergeCell ref="P37:P41"/>
    <mergeCell ref="P42:P46"/>
    <mergeCell ref="A47:A51"/>
    <mergeCell ref="E47:E51"/>
    <mergeCell ref="F47:F51"/>
    <mergeCell ref="G47:G51"/>
    <mergeCell ref="H47:H51"/>
    <mergeCell ref="I47:I51"/>
    <mergeCell ref="A27:A31"/>
    <mergeCell ref="A17:A21"/>
    <mergeCell ref="E17:E21"/>
    <mergeCell ref="A22:A26"/>
    <mergeCell ref="E42:E46"/>
    <mergeCell ref="E27:E31"/>
    <mergeCell ref="P27:P31"/>
    <mergeCell ref="A32:A36"/>
    <mergeCell ref="E32:E36"/>
    <mergeCell ref="F32:F36"/>
    <mergeCell ref="G32:G36"/>
    <mergeCell ref="H32:H36"/>
    <mergeCell ref="I32:I36"/>
    <mergeCell ref="J32:J36"/>
    <mergeCell ref="J17:J21"/>
    <mergeCell ref="F17:F21"/>
    <mergeCell ref="G17:G21"/>
    <mergeCell ref="B17:B26"/>
    <mergeCell ref="C17:C26"/>
    <mergeCell ref="D17:D26"/>
    <mergeCell ref="E22:E26"/>
    <mergeCell ref="F22:F26"/>
    <mergeCell ref="B27:B36"/>
    <mergeCell ref="C27:C36"/>
    <mergeCell ref="D27:D36"/>
    <mergeCell ref="Q27:Q36"/>
    <mergeCell ref="G15:G16"/>
    <mergeCell ref="H15:H16"/>
    <mergeCell ref="I15:I16"/>
    <mergeCell ref="J15:J16"/>
    <mergeCell ref="L22:L26"/>
    <mergeCell ref="G22:G26"/>
    <mergeCell ref="H17:H21"/>
    <mergeCell ref="I17:I21"/>
    <mergeCell ref="R1:S1"/>
    <mergeCell ref="R2:S2"/>
    <mergeCell ref="R3:S3"/>
    <mergeCell ref="R4:S4"/>
    <mergeCell ref="R5:S5"/>
    <mergeCell ref="R6:S6"/>
    <mergeCell ref="A14:D14"/>
    <mergeCell ref="R14:S14"/>
    <mergeCell ref="A15:A16"/>
    <mergeCell ref="B15:B16"/>
    <mergeCell ref="C15:C16"/>
    <mergeCell ref="D15:D16"/>
    <mergeCell ref="E15:E16"/>
    <mergeCell ref="P15:P16"/>
    <mergeCell ref="Q15:Q16"/>
    <mergeCell ref="F15:F16"/>
    <mergeCell ref="K15:K16"/>
    <mergeCell ref="R15:R16"/>
    <mergeCell ref="S15:S16"/>
    <mergeCell ref="R7:S7"/>
    <mergeCell ref="Q17:Q26"/>
    <mergeCell ref="H22:H26"/>
    <mergeCell ref="I22:I26"/>
    <mergeCell ref="J22:J26"/>
    <mergeCell ref="K22:K26"/>
    <mergeCell ref="K17:K21"/>
    <mergeCell ref="L17:L21"/>
    <mergeCell ref="M17:M21"/>
    <mergeCell ref="N17:N21"/>
    <mergeCell ref="P32:P36"/>
    <mergeCell ref="K27:K31"/>
    <mergeCell ref="L27:L31"/>
    <mergeCell ref="M27:M31"/>
    <mergeCell ref="N27:N31"/>
    <mergeCell ref="O27:O31"/>
    <mergeCell ref="L15:L16"/>
    <mergeCell ref="M15:M16"/>
    <mergeCell ref="N15:N16"/>
    <mergeCell ref="O15:O16"/>
    <mergeCell ref="N32:N36"/>
    <mergeCell ref="O32:O36"/>
    <mergeCell ref="O17:O21"/>
    <mergeCell ref="P17:P21"/>
    <mergeCell ref="M22:M26"/>
    <mergeCell ref="N22:N26"/>
    <mergeCell ref="O22:O26"/>
    <mergeCell ref="P22:P26"/>
    <mergeCell ref="F42:F46"/>
    <mergeCell ref="G42:G46"/>
    <mergeCell ref="H42:H46"/>
    <mergeCell ref="I42:I46"/>
    <mergeCell ref="N37:N41"/>
    <mergeCell ref="O37:O41"/>
    <mergeCell ref="J42:J46"/>
    <mergeCell ref="F27:F31"/>
    <mergeCell ref="G27:G31"/>
    <mergeCell ref="H27:H31"/>
    <mergeCell ref="I27:I31"/>
    <mergeCell ref="J27:J31"/>
    <mergeCell ref="G37:G41"/>
    <mergeCell ref="H37:H41"/>
    <mergeCell ref="K37:K41"/>
    <mergeCell ref="K32:K36"/>
    <mergeCell ref="L32:L36"/>
    <mergeCell ref="M32:M36"/>
    <mergeCell ref="L37:L41"/>
    <mergeCell ref="M37:M41"/>
    <mergeCell ref="K42:K46"/>
    <mergeCell ref="L42:L46"/>
    <mergeCell ref="M42:M46"/>
    <mergeCell ref="N42:N46"/>
    <mergeCell ref="O42:O46"/>
    <mergeCell ref="K47:K51"/>
    <mergeCell ref="L47:L51"/>
    <mergeCell ref="M47:M51"/>
    <mergeCell ref="I37:I41"/>
    <mergeCell ref="J37:J41"/>
    <mergeCell ref="J47:J51"/>
    <mergeCell ref="B47:B56"/>
    <mergeCell ref="C47:C56"/>
    <mergeCell ref="D47:D56"/>
    <mergeCell ref="A52:A56"/>
    <mergeCell ref="E52:E56"/>
    <mergeCell ref="F52:F56"/>
    <mergeCell ref="G52:G56"/>
    <mergeCell ref="P47:P51"/>
    <mergeCell ref="O47:O51"/>
    <mergeCell ref="N52:N56"/>
    <mergeCell ref="O52:O56"/>
    <mergeCell ref="P52:P56"/>
    <mergeCell ref="I52:I56"/>
    <mergeCell ref="J52:J56"/>
    <mergeCell ref="K52:K56"/>
    <mergeCell ref="L52:L56"/>
    <mergeCell ref="M52:M56"/>
    <mergeCell ref="H52:H56"/>
  </mergeCells>
  <phoneticPr fontId="0" type="noConversion"/>
  <pageMargins left="0.7" right="0.7" top="0.75" bottom="0.75" header="0.3" footer="0.3"/>
  <pageSetup paperSize="9" scale="38" orientation="landscape" r:id="rId1"/>
  <rowBreaks count="1" manualBreakCount="1">
    <brk id="1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2">
    <tabColor indexed="11"/>
    <pageSetUpPr fitToPage="1"/>
  </sheetPr>
  <dimension ref="A1:S57"/>
  <sheetViews>
    <sheetView showGridLines="0" zoomScale="60" zoomScaleNormal="60" zoomScalePageLayoutView="55" workbookViewId="0">
      <pane ySplit="16" topLeftCell="A17" activePane="bottomLeft" state="frozenSplit"/>
      <selection activeCell="A11" sqref="A11"/>
      <selection pane="bottomLeft" activeCell="A11" sqref="A11"/>
    </sheetView>
  </sheetViews>
  <sheetFormatPr defaultColWidth="10.625" defaultRowHeight="15"/>
  <cols>
    <col min="1" max="2" width="27.375" style="6" customWidth="1"/>
    <col min="3" max="4" width="40.625" style="6" customWidth="1"/>
    <col min="5" max="14" width="8.125" style="6" customWidth="1"/>
    <col min="15" max="15" width="20.625" style="6" customWidth="1"/>
    <col min="16" max="16" width="16.125" style="111" customWidth="1"/>
    <col min="17" max="17" width="40.125" style="111" customWidth="1"/>
    <col min="18" max="18" width="21.125" style="6" customWidth="1"/>
    <col min="19" max="19" width="8.625" style="6" customWidth="1"/>
    <col min="20" max="16384" width="10.625" style="6"/>
  </cols>
  <sheetData>
    <row r="1" spans="1:19" ht="18.75" customHeight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5"/>
      <c r="P1" s="108"/>
      <c r="Q1" s="108" t="s">
        <v>0</v>
      </c>
      <c r="R1" s="150"/>
      <c r="S1" s="151"/>
    </row>
    <row r="2" spans="1:19" ht="18.75" customHeight="1">
      <c r="A2" s="1"/>
      <c r="B2" s="4"/>
      <c r="C2" s="7"/>
      <c r="D2" s="4"/>
      <c r="E2" s="4"/>
      <c r="F2" s="2"/>
      <c r="G2" s="2"/>
      <c r="H2" s="8"/>
      <c r="I2" s="2"/>
      <c r="J2" s="2"/>
      <c r="K2" s="2"/>
      <c r="L2" s="2"/>
      <c r="M2" s="2"/>
      <c r="N2" s="9"/>
      <c r="O2" s="5"/>
      <c r="P2" s="108"/>
      <c r="Q2" s="108" t="s">
        <v>3</v>
      </c>
      <c r="R2" s="152"/>
      <c r="S2" s="153"/>
    </row>
    <row r="3" spans="1:19" ht="18.75" customHeight="1">
      <c r="A3" s="1"/>
      <c r="B3" s="4"/>
      <c r="C3" s="7"/>
      <c r="D3" s="4"/>
      <c r="E3" s="4"/>
      <c r="F3" s="2"/>
      <c r="G3" s="2"/>
      <c r="H3" s="8"/>
      <c r="I3" s="2"/>
      <c r="J3" s="2"/>
      <c r="K3" s="2"/>
      <c r="L3" s="2"/>
      <c r="M3" s="2"/>
      <c r="N3" s="9"/>
      <c r="O3" s="5"/>
      <c r="P3" s="108"/>
      <c r="Q3" s="108" t="s">
        <v>5</v>
      </c>
      <c r="R3" s="152"/>
      <c r="S3" s="153"/>
    </row>
    <row r="4" spans="1:19" ht="18.75" customHeight="1">
      <c r="A4" s="1"/>
      <c r="B4" s="4"/>
      <c r="C4" s="7"/>
      <c r="D4" s="4"/>
      <c r="E4" s="4"/>
      <c r="F4" s="2"/>
      <c r="G4" s="2"/>
      <c r="H4" s="8"/>
      <c r="I4" s="2"/>
      <c r="J4" s="2"/>
      <c r="K4" s="2"/>
      <c r="L4" s="2"/>
      <c r="M4" s="2"/>
      <c r="N4" s="9"/>
      <c r="O4" s="5"/>
      <c r="P4" s="108"/>
      <c r="Q4" s="108" t="s">
        <v>7</v>
      </c>
      <c r="R4" s="152"/>
      <c r="S4" s="153"/>
    </row>
    <row r="5" spans="1:19" ht="18.75" customHeight="1">
      <c r="A5" s="1"/>
      <c r="B5" s="4"/>
      <c r="C5" s="10"/>
      <c r="D5" s="4"/>
      <c r="E5" s="4"/>
      <c r="F5" s="11"/>
      <c r="G5" s="2"/>
      <c r="H5" s="2"/>
      <c r="I5" s="2"/>
      <c r="J5" s="2"/>
      <c r="K5" s="2"/>
      <c r="L5" s="2"/>
      <c r="M5" s="2"/>
      <c r="N5" s="2"/>
      <c r="O5" s="5"/>
      <c r="P5" s="108"/>
      <c r="Q5" s="108" t="s">
        <v>9</v>
      </c>
      <c r="R5" s="150"/>
      <c r="S5" s="151"/>
    </row>
    <row r="6" spans="1:19" ht="18.75" customHeight="1">
      <c r="A6" s="1"/>
      <c r="B6" s="4"/>
      <c r="C6" s="7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P6" s="109"/>
      <c r="Q6" s="108" t="s">
        <v>11</v>
      </c>
      <c r="R6" s="150"/>
      <c r="S6" s="151"/>
    </row>
    <row r="7" spans="1:19" ht="18.75" customHeight="1">
      <c r="A7" s="1"/>
      <c r="B7" s="4"/>
      <c r="C7" s="7"/>
      <c r="D7" s="4"/>
      <c r="E7" s="4"/>
      <c r="F7" s="2"/>
      <c r="G7" s="2"/>
      <c r="H7" s="2"/>
      <c r="I7" s="2"/>
      <c r="J7" s="2"/>
      <c r="K7" s="2"/>
      <c r="L7" s="2"/>
      <c r="M7" s="2"/>
      <c r="N7" s="7"/>
      <c r="O7" s="5"/>
      <c r="P7" s="108"/>
      <c r="Q7" s="108" t="s">
        <v>13</v>
      </c>
      <c r="R7" s="150"/>
      <c r="S7" s="151"/>
    </row>
    <row r="8" spans="1:19" ht="18.75" customHeight="1">
      <c r="A8" s="1"/>
      <c r="B8" s="12"/>
      <c r="C8" s="12"/>
      <c r="D8" s="12"/>
      <c r="E8" s="12"/>
      <c r="F8" s="12"/>
      <c r="G8" s="12"/>
      <c r="H8" s="3"/>
      <c r="I8" s="2"/>
      <c r="J8" s="2"/>
      <c r="K8" s="2"/>
      <c r="L8" s="2"/>
      <c r="M8" s="2"/>
      <c r="N8" s="2"/>
      <c r="O8" s="2"/>
      <c r="P8" s="110"/>
      <c r="Q8" s="110"/>
      <c r="R8" s="2"/>
      <c r="S8" s="2"/>
    </row>
    <row r="9" spans="1:19" ht="18.75" customHeight="1">
      <c r="A9" s="13"/>
      <c r="B9" s="12"/>
      <c r="C9" s="14"/>
      <c r="D9" s="15"/>
      <c r="E9" s="15"/>
      <c r="F9" s="15"/>
      <c r="G9" s="12"/>
      <c r="H9" s="2"/>
      <c r="I9" s="2"/>
      <c r="J9" s="2"/>
      <c r="K9" s="2"/>
      <c r="L9" s="2"/>
      <c r="M9" s="2"/>
      <c r="N9" s="2"/>
      <c r="O9" s="2"/>
      <c r="P9" s="110"/>
      <c r="Q9" s="110"/>
      <c r="R9" s="2"/>
      <c r="S9" s="2"/>
    </row>
    <row r="10" spans="1:19" ht="18.75" customHeight="1">
      <c r="A10" s="13"/>
      <c r="B10" s="12"/>
      <c r="C10" s="14"/>
      <c r="D10" s="15"/>
      <c r="E10" s="15"/>
      <c r="F10" s="15"/>
      <c r="G10" s="12"/>
      <c r="H10" s="2"/>
      <c r="I10" s="2"/>
      <c r="J10" s="2"/>
      <c r="K10" s="2"/>
      <c r="L10" s="2"/>
      <c r="M10" s="2"/>
      <c r="N10" s="2"/>
      <c r="O10" s="2"/>
      <c r="P10" s="110"/>
      <c r="Q10" s="110"/>
      <c r="R10" s="2"/>
      <c r="S10" s="2"/>
    </row>
    <row r="11" spans="1:19" ht="18.75" customHeight="1">
      <c r="A11" s="13"/>
      <c r="B11" s="12"/>
      <c r="C11" s="14"/>
      <c r="D11" s="15"/>
      <c r="E11" s="15"/>
      <c r="F11" s="15"/>
      <c r="G11" s="12"/>
      <c r="H11" s="2"/>
      <c r="I11" s="2"/>
      <c r="J11" s="2"/>
      <c r="K11" s="2"/>
      <c r="L11" s="2"/>
      <c r="M11" s="2"/>
      <c r="N11" s="2"/>
      <c r="O11" s="2"/>
      <c r="P11" s="110"/>
      <c r="Q11" s="110"/>
      <c r="R11" s="2"/>
      <c r="S11" s="2"/>
    </row>
    <row r="12" spans="1:19" ht="18.75" customHeight="1">
      <c r="A12" s="13"/>
      <c r="B12" s="12"/>
      <c r="C12" s="12"/>
      <c r="D12" s="16"/>
      <c r="E12" s="16"/>
      <c r="F12" s="15"/>
      <c r="G12" s="12"/>
      <c r="H12" s="2"/>
      <c r="I12" s="2"/>
      <c r="J12" s="2"/>
      <c r="K12" s="2"/>
      <c r="L12" s="2"/>
      <c r="M12" s="2"/>
      <c r="N12" s="2"/>
      <c r="O12" s="2"/>
      <c r="P12" s="110"/>
      <c r="Q12" s="110"/>
      <c r="R12" s="2"/>
      <c r="S12" s="2"/>
    </row>
    <row r="13" spans="1:19" ht="18.75" customHeight="1" thickBot="1">
      <c r="N13" s="17"/>
      <c r="O13" s="17"/>
    </row>
    <row r="14" spans="1:19" ht="45" customHeight="1">
      <c r="A14" s="154" t="s">
        <v>41</v>
      </c>
      <c r="B14" s="155"/>
      <c r="C14" s="155"/>
      <c r="D14" s="155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112"/>
      <c r="Q14" s="112"/>
      <c r="R14" s="156"/>
      <c r="S14" s="157"/>
    </row>
    <row r="15" spans="1:19" s="18" customFormat="1" ht="23.25" customHeight="1">
      <c r="A15" s="158" t="s">
        <v>14</v>
      </c>
      <c r="B15" s="147" t="s">
        <v>15</v>
      </c>
      <c r="C15" s="147" t="s">
        <v>16</v>
      </c>
      <c r="D15" s="147" t="s">
        <v>17</v>
      </c>
      <c r="E15" s="147">
        <v>4</v>
      </c>
      <c r="F15" s="163" t="s">
        <v>18</v>
      </c>
      <c r="G15" s="163" t="s">
        <v>19</v>
      </c>
      <c r="H15" s="163" t="s">
        <v>20</v>
      </c>
      <c r="I15" s="147" t="s">
        <v>21</v>
      </c>
      <c r="J15" s="147" t="s">
        <v>22</v>
      </c>
      <c r="K15" s="147" t="s">
        <v>23</v>
      </c>
      <c r="L15" s="147" t="s">
        <v>24</v>
      </c>
      <c r="M15" s="147" t="s">
        <v>25</v>
      </c>
      <c r="N15" s="147" t="s">
        <v>26</v>
      </c>
      <c r="O15" s="147" t="s">
        <v>27</v>
      </c>
      <c r="P15" s="161" t="s">
        <v>28</v>
      </c>
      <c r="Q15" s="161" t="s">
        <v>27</v>
      </c>
      <c r="R15" s="147" t="s">
        <v>29</v>
      </c>
      <c r="S15" s="165" t="s">
        <v>30</v>
      </c>
    </row>
    <row r="16" spans="1:19" s="18" customFormat="1" ht="23.25" customHeight="1">
      <c r="A16" s="159"/>
      <c r="B16" s="149"/>
      <c r="C16" s="160"/>
      <c r="D16" s="148"/>
      <c r="E16" s="148"/>
      <c r="F16" s="164"/>
      <c r="G16" s="164"/>
      <c r="H16" s="164"/>
      <c r="I16" s="148"/>
      <c r="J16" s="148"/>
      <c r="K16" s="148"/>
      <c r="L16" s="148"/>
      <c r="M16" s="149"/>
      <c r="N16" s="149"/>
      <c r="O16" s="148"/>
      <c r="P16" s="162"/>
      <c r="Q16" s="162"/>
      <c r="R16" s="148"/>
      <c r="S16" s="166"/>
    </row>
    <row r="17" spans="1:19" ht="20.25" customHeight="1">
      <c r="A17" s="144" t="s">
        <v>315</v>
      </c>
      <c r="B17" s="140" t="s">
        <v>305</v>
      </c>
      <c r="C17" s="142"/>
      <c r="D17" s="140" t="s">
        <v>42</v>
      </c>
      <c r="E17" s="132">
        <v>39</v>
      </c>
      <c r="F17" s="132">
        <v>437</v>
      </c>
      <c r="G17" s="132">
        <v>563</v>
      </c>
      <c r="H17" s="132">
        <v>315</v>
      </c>
      <c r="I17" s="137"/>
      <c r="J17" s="137"/>
      <c r="K17" s="137"/>
      <c r="L17" s="137"/>
      <c r="M17" s="137"/>
      <c r="N17" s="137"/>
      <c r="O17" s="137">
        <f>SUM(G17:N17)</f>
        <v>878</v>
      </c>
      <c r="P17" s="135">
        <v>22.95</v>
      </c>
      <c r="Q17" s="135">
        <f>(O17*P17)+(O22*P22)</f>
        <v>51471.75</v>
      </c>
      <c r="R17" s="82" t="s">
        <v>85</v>
      </c>
      <c r="S17" s="87">
        <v>4</v>
      </c>
    </row>
    <row r="18" spans="1:19" ht="20.25" customHeight="1">
      <c r="A18" s="145"/>
      <c r="B18" s="140"/>
      <c r="C18" s="142"/>
      <c r="D18" s="140"/>
      <c r="E18" s="133"/>
      <c r="F18" s="133"/>
      <c r="G18" s="133"/>
      <c r="H18" s="133"/>
      <c r="I18" s="138"/>
      <c r="J18" s="138"/>
      <c r="K18" s="138"/>
      <c r="L18" s="138"/>
      <c r="M18" s="138"/>
      <c r="N18" s="138"/>
      <c r="O18" s="138"/>
      <c r="P18" s="135"/>
      <c r="Q18" s="135"/>
      <c r="R18" s="82" t="s">
        <v>86</v>
      </c>
      <c r="S18" s="86" t="s">
        <v>18</v>
      </c>
    </row>
    <row r="19" spans="1:19" ht="20.25" customHeight="1">
      <c r="A19" s="145"/>
      <c r="B19" s="140"/>
      <c r="C19" s="142"/>
      <c r="D19" s="140"/>
      <c r="E19" s="133"/>
      <c r="F19" s="133"/>
      <c r="G19" s="133"/>
      <c r="H19" s="133"/>
      <c r="I19" s="138"/>
      <c r="J19" s="138"/>
      <c r="K19" s="138"/>
      <c r="L19" s="138"/>
      <c r="M19" s="138"/>
      <c r="N19" s="138"/>
      <c r="O19" s="138"/>
      <c r="P19" s="135"/>
      <c r="Q19" s="135"/>
      <c r="R19" s="82" t="s">
        <v>87</v>
      </c>
      <c r="S19" s="86" t="s">
        <v>19</v>
      </c>
    </row>
    <row r="20" spans="1:19" ht="20.25" customHeight="1">
      <c r="A20" s="145"/>
      <c r="B20" s="140"/>
      <c r="C20" s="142"/>
      <c r="D20" s="140"/>
      <c r="E20" s="133"/>
      <c r="F20" s="133"/>
      <c r="G20" s="133"/>
      <c r="H20" s="133"/>
      <c r="I20" s="138"/>
      <c r="J20" s="138"/>
      <c r="K20" s="138"/>
      <c r="L20" s="138"/>
      <c r="M20" s="138"/>
      <c r="N20" s="138"/>
      <c r="O20" s="138"/>
      <c r="P20" s="135"/>
      <c r="Q20" s="135"/>
      <c r="R20" s="82" t="s">
        <v>88</v>
      </c>
      <c r="S20" s="87" t="s">
        <v>20</v>
      </c>
    </row>
    <row r="21" spans="1:19" ht="20.25" customHeight="1">
      <c r="A21" s="145"/>
      <c r="B21" s="140"/>
      <c r="C21" s="142"/>
      <c r="D21" s="140"/>
      <c r="E21" s="133"/>
      <c r="F21" s="133"/>
      <c r="G21" s="133"/>
      <c r="H21" s="133"/>
      <c r="I21" s="138"/>
      <c r="J21" s="138"/>
      <c r="K21" s="138"/>
      <c r="L21" s="138"/>
      <c r="M21" s="138"/>
      <c r="N21" s="138"/>
      <c r="O21" s="138"/>
      <c r="P21" s="135"/>
      <c r="Q21" s="135"/>
      <c r="R21" s="82" t="s">
        <v>89</v>
      </c>
      <c r="S21" s="87" t="s">
        <v>21</v>
      </c>
    </row>
    <row r="22" spans="1:19" ht="20.25" customHeight="1">
      <c r="A22" s="144" t="s">
        <v>316</v>
      </c>
      <c r="B22" s="140"/>
      <c r="C22" s="142"/>
      <c r="D22" s="140"/>
      <c r="E22" s="137"/>
      <c r="F22" s="137"/>
      <c r="G22" s="137"/>
      <c r="H22" s="137"/>
      <c r="I22" s="132">
        <v>275</v>
      </c>
      <c r="J22" s="132">
        <v>160</v>
      </c>
      <c r="K22" s="132">
        <v>177</v>
      </c>
      <c r="L22" s="132">
        <v>275</v>
      </c>
      <c r="M22" s="132">
        <v>237</v>
      </c>
      <c r="N22" s="132">
        <v>83</v>
      </c>
      <c r="O22" s="132">
        <f>SUM(I22:N22)</f>
        <v>1207</v>
      </c>
      <c r="P22" s="135">
        <v>25.95</v>
      </c>
      <c r="Q22" s="135"/>
      <c r="R22" s="82" t="s">
        <v>90</v>
      </c>
      <c r="S22" s="87" t="s">
        <v>22</v>
      </c>
    </row>
    <row r="23" spans="1:19" ht="20.25" customHeight="1">
      <c r="A23" s="145"/>
      <c r="B23" s="140"/>
      <c r="C23" s="142"/>
      <c r="D23" s="140"/>
      <c r="E23" s="138"/>
      <c r="F23" s="138"/>
      <c r="G23" s="138"/>
      <c r="H23" s="138"/>
      <c r="I23" s="133"/>
      <c r="J23" s="133"/>
      <c r="K23" s="133"/>
      <c r="L23" s="133"/>
      <c r="M23" s="133"/>
      <c r="N23" s="133"/>
      <c r="O23" s="133"/>
      <c r="P23" s="135"/>
      <c r="Q23" s="135"/>
      <c r="R23" s="82" t="s">
        <v>91</v>
      </c>
      <c r="S23" s="87" t="s">
        <v>23</v>
      </c>
    </row>
    <row r="24" spans="1:19" ht="20.25" customHeight="1">
      <c r="A24" s="145"/>
      <c r="B24" s="140"/>
      <c r="C24" s="142"/>
      <c r="D24" s="140"/>
      <c r="E24" s="138"/>
      <c r="F24" s="138"/>
      <c r="G24" s="138"/>
      <c r="H24" s="138"/>
      <c r="I24" s="133"/>
      <c r="J24" s="133"/>
      <c r="K24" s="133"/>
      <c r="L24" s="133"/>
      <c r="M24" s="133"/>
      <c r="N24" s="133"/>
      <c r="O24" s="133"/>
      <c r="P24" s="135"/>
      <c r="Q24" s="135"/>
      <c r="R24" s="82" t="s">
        <v>92</v>
      </c>
      <c r="S24" s="87" t="s">
        <v>24</v>
      </c>
    </row>
    <row r="25" spans="1:19" ht="20.25" customHeight="1">
      <c r="A25" s="145"/>
      <c r="B25" s="140"/>
      <c r="C25" s="142"/>
      <c r="D25" s="140"/>
      <c r="E25" s="138"/>
      <c r="F25" s="138"/>
      <c r="G25" s="138"/>
      <c r="H25" s="138"/>
      <c r="I25" s="133"/>
      <c r="J25" s="133"/>
      <c r="K25" s="133"/>
      <c r="L25" s="133"/>
      <c r="M25" s="133"/>
      <c r="N25" s="133"/>
      <c r="O25" s="133"/>
      <c r="P25" s="135"/>
      <c r="Q25" s="135"/>
      <c r="R25" s="82" t="s">
        <v>93</v>
      </c>
      <c r="S25" s="87" t="s">
        <v>25</v>
      </c>
    </row>
    <row r="26" spans="1:19" ht="20.25" customHeight="1" thickBot="1">
      <c r="A26" s="146"/>
      <c r="B26" s="141"/>
      <c r="C26" s="143"/>
      <c r="D26" s="141"/>
      <c r="E26" s="139"/>
      <c r="F26" s="139"/>
      <c r="G26" s="139"/>
      <c r="H26" s="139"/>
      <c r="I26" s="134"/>
      <c r="J26" s="134"/>
      <c r="K26" s="134"/>
      <c r="L26" s="134"/>
      <c r="M26" s="134"/>
      <c r="N26" s="134"/>
      <c r="O26" s="134"/>
      <c r="P26" s="136"/>
      <c r="Q26" s="136"/>
      <c r="R26" s="83" t="s">
        <v>94</v>
      </c>
      <c r="S26" s="88" t="s">
        <v>26</v>
      </c>
    </row>
    <row r="27" spans="1:19" ht="20.25" customHeight="1">
      <c r="A27" s="144" t="s">
        <v>317</v>
      </c>
      <c r="B27" s="140" t="s">
        <v>308</v>
      </c>
      <c r="C27" s="142"/>
      <c r="D27" s="140" t="s">
        <v>42</v>
      </c>
      <c r="E27" s="132">
        <v>19</v>
      </c>
      <c r="F27" s="132">
        <v>381</v>
      </c>
      <c r="G27" s="132">
        <v>118</v>
      </c>
      <c r="H27" s="132">
        <v>30</v>
      </c>
      <c r="I27" s="137"/>
      <c r="J27" s="137"/>
      <c r="K27" s="137"/>
      <c r="L27" s="137"/>
      <c r="M27" s="137"/>
      <c r="N27" s="137"/>
      <c r="O27" s="137">
        <f>SUM(E27:N31)</f>
        <v>548</v>
      </c>
      <c r="P27" s="135">
        <v>22.95</v>
      </c>
      <c r="Q27" s="167">
        <f>(O27*P27)+(O32*P32)</f>
        <v>30793.5</v>
      </c>
      <c r="R27" s="84" t="s">
        <v>126</v>
      </c>
      <c r="S27" s="85">
        <v>4</v>
      </c>
    </row>
    <row r="28" spans="1:19" ht="20.25" customHeight="1">
      <c r="A28" s="145"/>
      <c r="B28" s="140"/>
      <c r="C28" s="142"/>
      <c r="D28" s="140"/>
      <c r="E28" s="133"/>
      <c r="F28" s="133"/>
      <c r="G28" s="133"/>
      <c r="H28" s="133"/>
      <c r="I28" s="138"/>
      <c r="J28" s="138"/>
      <c r="K28" s="138"/>
      <c r="L28" s="138"/>
      <c r="M28" s="138"/>
      <c r="N28" s="138"/>
      <c r="O28" s="138"/>
      <c r="P28" s="135"/>
      <c r="Q28" s="135"/>
      <c r="R28" s="82" t="s">
        <v>127</v>
      </c>
      <c r="S28" s="86" t="s">
        <v>18</v>
      </c>
    </row>
    <row r="29" spans="1:19" ht="20.25" customHeight="1">
      <c r="A29" s="145"/>
      <c r="B29" s="140"/>
      <c r="C29" s="142"/>
      <c r="D29" s="140"/>
      <c r="E29" s="133"/>
      <c r="F29" s="133"/>
      <c r="G29" s="133"/>
      <c r="H29" s="133"/>
      <c r="I29" s="138"/>
      <c r="J29" s="138"/>
      <c r="K29" s="138"/>
      <c r="L29" s="138"/>
      <c r="M29" s="138"/>
      <c r="N29" s="138"/>
      <c r="O29" s="138"/>
      <c r="P29" s="135"/>
      <c r="Q29" s="135"/>
      <c r="R29" s="82" t="s">
        <v>128</v>
      </c>
      <c r="S29" s="86" t="s">
        <v>19</v>
      </c>
    </row>
    <row r="30" spans="1:19" ht="20.25" customHeight="1">
      <c r="A30" s="145"/>
      <c r="B30" s="140"/>
      <c r="C30" s="142"/>
      <c r="D30" s="140"/>
      <c r="E30" s="133"/>
      <c r="F30" s="133"/>
      <c r="G30" s="133"/>
      <c r="H30" s="133"/>
      <c r="I30" s="138"/>
      <c r="J30" s="138"/>
      <c r="K30" s="138"/>
      <c r="L30" s="138"/>
      <c r="M30" s="138"/>
      <c r="N30" s="138"/>
      <c r="O30" s="138"/>
      <c r="P30" s="135"/>
      <c r="Q30" s="135"/>
      <c r="R30" s="82" t="s">
        <v>129</v>
      </c>
      <c r="S30" s="87" t="s">
        <v>20</v>
      </c>
    </row>
    <row r="31" spans="1:19" ht="20.25" customHeight="1">
      <c r="A31" s="145"/>
      <c r="B31" s="140"/>
      <c r="C31" s="142"/>
      <c r="D31" s="140"/>
      <c r="E31" s="133"/>
      <c r="F31" s="133"/>
      <c r="G31" s="133"/>
      <c r="H31" s="133"/>
      <c r="I31" s="138"/>
      <c r="J31" s="138"/>
      <c r="K31" s="138"/>
      <c r="L31" s="138"/>
      <c r="M31" s="138"/>
      <c r="N31" s="138"/>
      <c r="O31" s="138"/>
      <c r="P31" s="135"/>
      <c r="Q31" s="135"/>
      <c r="R31" s="82" t="s">
        <v>130</v>
      </c>
      <c r="S31" s="87" t="s">
        <v>21</v>
      </c>
    </row>
    <row r="32" spans="1:19" ht="20.25" customHeight="1">
      <c r="A32" s="144" t="s">
        <v>318</v>
      </c>
      <c r="B32" s="140"/>
      <c r="C32" s="142"/>
      <c r="D32" s="140"/>
      <c r="E32" s="137"/>
      <c r="F32" s="137"/>
      <c r="G32" s="137"/>
      <c r="H32" s="137"/>
      <c r="I32" s="132">
        <v>133</v>
      </c>
      <c r="J32" s="132">
        <v>14</v>
      </c>
      <c r="K32" s="132">
        <v>128</v>
      </c>
      <c r="L32" s="132">
        <v>184</v>
      </c>
      <c r="M32" s="132">
        <v>137</v>
      </c>
      <c r="N32" s="132">
        <v>106</v>
      </c>
      <c r="O32" s="132">
        <f>SUM(I32:N32)</f>
        <v>702</v>
      </c>
      <c r="P32" s="135">
        <v>25.95</v>
      </c>
      <c r="Q32" s="135"/>
      <c r="R32" s="82" t="s">
        <v>131</v>
      </c>
      <c r="S32" s="87" t="s">
        <v>22</v>
      </c>
    </row>
    <row r="33" spans="1:19" ht="20.25" customHeight="1">
      <c r="A33" s="145"/>
      <c r="B33" s="140"/>
      <c r="C33" s="142"/>
      <c r="D33" s="140"/>
      <c r="E33" s="138"/>
      <c r="F33" s="138"/>
      <c r="G33" s="138"/>
      <c r="H33" s="138"/>
      <c r="I33" s="133"/>
      <c r="J33" s="133"/>
      <c r="K33" s="133"/>
      <c r="L33" s="133"/>
      <c r="M33" s="133"/>
      <c r="N33" s="133"/>
      <c r="O33" s="133"/>
      <c r="P33" s="135"/>
      <c r="Q33" s="135"/>
      <c r="R33" s="82" t="s">
        <v>132</v>
      </c>
      <c r="S33" s="87" t="s">
        <v>23</v>
      </c>
    </row>
    <row r="34" spans="1:19" ht="20.25" customHeight="1">
      <c r="A34" s="145"/>
      <c r="B34" s="140"/>
      <c r="C34" s="142"/>
      <c r="D34" s="140"/>
      <c r="E34" s="138"/>
      <c r="F34" s="138"/>
      <c r="G34" s="138"/>
      <c r="H34" s="138"/>
      <c r="I34" s="133"/>
      <c r="J34" s="133"/>
      <c r="K34" s="133"/>
      <c r="L34" s="133"/>
      <c r="M34" s="133"/>
      <c r="N34" s="133"/>
      <c r="O34" s="133"/>
      <c r="P34" s="135"/>
      <c r="Q34" s="135"/>
      <c r="R34" s="82" t="s">
        <v>133</v>
      </c>
      <c r="S34" s="87" t="s">
        <v>24</v>
      </c>
    </row>
    <row r="35" spans="1:19" ht="20.25" customHeight="1">
      <c r="A35" s="145"/>
      <c r="B35" s="140"/>
      <c r="C35" s="142"/>
      <c r="D35" s="140"/>
      <c r="E35" s="138"/>
      <c r="F35" s="138"/>
      <c r="G35" s="138"/>
      <c r="H35" s="138"/>
      <c r="I35" s="133"/>
      <c r="J35" s="133"/>
      <c r="K35" s="133"/>
      <c r="L35" s="133"/>
      <c r="M35" s="133"/>
      <c r="N35" s="133"/>
      <c r="O35" s="133"/>
      <c r="P35" s="135"/>
      <c r="Q35" s="135"/>
      <c r="R35" s="82" t="s">
        <v>134</v>
      </c>
      <c r="S35" s="87" t="s">
        <v>25</v>
      </c>
    </row>
    <row r="36" spans="1:19" ht="20.25" customHeight="1" thickBot="1">
      <c r="A36" s="146"/>
      <c r="B36" s="141"/>
      <c r="C36" s="143"/>
      <c r="D36" s="141"/>
      <c r="E36" s="139"/>
      <c r="F36" s="139"/>
      <c r="G36" s="139"/>
      <c r="H36" s="139"/>
      <c r="I36" s="134"/>
      <c r="J36" s="134"/>
      <c r="K36" s="134"/>
      <c r="L36" s="134"/>
      <c r="M36" s="134"/>
      <c r="N36" s="134"/>
      <c r="O36" s="134"/>
      <c r="P36" s="136"/>
      <c r="Q36" s="136"/>
      <c r="R36" s="83" t="s">
        <v>135</v>
      </c>
      <c r="S36" s="88" t="s">
        <v>26</v>
      </c>
    </row>
    <row r="37" spans="1:19" ht="20.25" customHeight="1">
      <c r="A37" s="144" t="s">
        <v>319</v>
      </c>
      <c r="B37" s="140" t="s">
        <v>323</v>
      </c>
      <c r="C37" s="142"/>
      <c r="D37" s="140" t="s">
        <v>42</v>
      </c>
      <c r="E37" s="132">
        <v>23</v>
      </c>
      <c r="F37" s="132">
        <v>200</v>
      </c>
      <c r="G37" s="132">
        <v>100</v>
      </c>
      <c r="H37" s="132">
        <v>93</v>
      </c>
      <c r="I37" s="137"/>
      <c r="J37" s="137"/>
      <c r="K37" s="137"/>
      <c r="L37" s="137"/>
      <c r="M37" s="137"/>
      <c r="N37" s="137"/>
      <c r="O37" s="137">
        <f>SUM(E37:N41)</f>
        <v>416</v>
      </c>
      <c r="P37" s="135">
        <v>22.95</v>
      </c>
      <c r="Q37" s="167">
        <f>(O37*P37)+(O42*P42)</f>
        <v>23897.55</v>
      </c>
      <c r="R37" s="84" t="s">
        <v>43</v>
      </c>
      <c r="S37" s="85">
        <v>4</v>
      </c>
    </row>
    <row r="38" spans="1:19" ht="20.25" customHeight="1">
      <c r="A38" s="145"/>
      <c r="B38" s="140"/>
      <c r="C38" s="142"/>
      <c r="D38" s="140"/>
      <c r="E38" s="133"/>
      <c r="F38" s="133"/>
      <c r="G38" s="133"/>
      <c r="H38" s="133"/>
      <c r="I38" s="138"/>
      <c r="J38" s="138"/>
      <c r="K38" s="138"/>
      <c r="L38" s="138"/>
      <c r="M38" s="138"/>
      <c r="N38" s="138"/>
      <c r="O38" s="138"/>
      <c r="P38" s="135"/>
      <c r="Q38" s="135"/>
      <c r="R38" s="82" t="s">
        <v>44</v>
      </c>
      <c r="S38" s="86" t="s">
        <v>18</v>
      </c>
    </row>
    <row r="39" spans="1:19" ht="20.25" customHeight="1">
      <c r="A39" s="145"/>
      <c r="B39" s="140"/>
      <c r="C39" s="142"/>
      <c r="D39" s="140"/>
      <c r="E39" s="133"/>
      <c r="F39" s="133"/>
      <c r="G39" s="133"/>
      <c r="H39" s="133"/>
      <c r="I39" s="138"/>
      <c r="J39" s="138"/>
      <c r="K39" s="138"/>
      <c r="L39" s="138"/>
      <c r="M39" s="138"/>
      <c r="N39" s="138"/>
      <c r="O39" s="138"/>
      <c r="P39" s="135"/>
      <c r="Q39" s="135"/>
      <c r="R39" s="82" t="s">
        <v>45</v>
      </c>
      <c r="S39" s="86" t="s">
        <v>19</v>
      </c>
    </row>
    <row r="40" spans="1:19" ht="20.25" customHeight="1">
      <c r="A40" s="145"/>
      <c r="B40" s="140"/>
      <c r="C40" s="142"/>
      <c r="D40" s="140"/>
      <c r="E40" s="133"/>
      <c r="F40" s="133"/>
      <c r="G40" s="133"/>
      <c r="H40" s="133"/>
      <c r="I40" s="138"/>
      <c r="J40" s="138"/>
      <c r="K40" s="138"/>
      <c r="L40" s="138"/>
      <c r="M40" s="138"/>
      <c r="N40" s="138"/>
      <c r="O40" s="138"/>
      <c r="P40" s="135"/>
      <c r="Q40" s="135"/>
      <c r="R40" s="82" t="s">
        <v>46</v>
      </c>
      <c r="S40" s="87" t="s">
        <v>20</v>
      </c>
    </row>
    <row r="41" spans="1:19" ht="20.25" customHeight="1">
      <c r="A41" s="145"/>
      <c r="B41" s="140"/>
      <c r="C41" s="142"/>
      <c r="D41" s="140"/>
      <c r="E41" s="133"/>
      <c r="F41" s="133"/>
      <c r="G41" s="133"/>
      <c r="H41" s="133"/>
      <c r="I41" s="138"/>
      <c r="J41" s="138"/>
      <c r="K41" s="138"/>
      <c r="L41" s="138"/>
      <c r="M41" s="138"/>
      <c r="N41" s="138"/>
      <c r="O41" s="138"/>
      <c r="P41" s="135"/>
      <c r="Q41" s="135"/>
      <c r="R41" s="82" t="s">
        <v>47</v>
      </c>
      <c r="S41" s="87" t="s">
        <v>21</v>
      </c>
    </row>
    <row r="42" spans="1:19" ht="20.25" customHeight="1">
      <c r="A42" s="144" t="s">
        <v>320</v>
      </c>
      <c r="B42" s="140"/>
      <c r="C42" s="142"/>
      <c r="D42" s="140"/>
      <c r="E42" s="137"/>
      <c r="F42" s="137"/>
      <c r="G42" s="137"/>
      <c r="H42" s="137"/>
      <c r="I42" s="132">
        <v>50</v>
      </c>
      <c r="J42" s="132">
        <v>9</v>
      </c>
      <c r="K42" s="132">
        <v>176</v>
      </c>
      <c r="L42" s="132">
        <v>152</v>
      </c>
      <c r="M42" s="132">
        <v>113</v>
      </c>
      <c r="N42" s="132">
        <v>53</v>
      </c>
      <c r="O42" s="132">
        <f>SUM(I42:N42)</f>
        <v>553</v>
      </c>
      <c r="P42" s="135">
        <v>25.95</v>
      </c>
      <c r="Q42" s="135"/>
      <c r="R42" s="82" t="s">
        <v>48</v>
      </c>
      <c r="S42" s="87" t="s">
        <v>22</v>
      </c>
    </row>
    <row r="43" spans="1:19" ht="20.25" customHeight="1">
      <c r="A43" s="145"/>
      <c r="B43" s="140"/>
      <c r="C43" s="142"/>
      <c r="D43" s="140"/>
      <c r="E43" s="138"/>
      <c r="F43" s="138"/>
      <c r="G43" s="138"/>
      <c r="H43" s="138"/>
      <c r="I43" s="133"/>
      <c r="J43" s="133"/>
      <c r="K43" s="133"/>
      <c r="L43" s="133"/>
      <c r="M43" s="133"/>
      <c r="N43" s="133"/>
      <c r="O43" s="133"/>
      <c r="P43" s="135"/>
      <c r="Q43" s="135"/>
      <c r="R43" s="82" t="s">
        <v>49</v>
      </c>
      <c r="S43" s="87" t="s">
        <v>23</v>
      </c>
    </row>
    <row r="44" spans="1:19" ht="20.25" customHeight="1">
      <c r="A44" s="145"/>
      <c r="B44" s="140"/>
      <c r="C44" s="142"/>
      <c r="D44" s="140"/>
      <c r="E44" s="138"/>
      <c r="F44" s="138"/>
      <c r="G44" s="138"/>
      <c r="H44" s="138"/>
      <c r="I44" s="133"/>
      <c r="J44" s="133"/>
      <c r="K44" s="133"/>
      <c r="L44" s="133"/>
      <c r="M44" s="133"/>
      <c r="N44" s="133"/>
      <c r="O44" s="133"/>
      <c r="P44" s="135"/>
      <c r="Q44" s="135"/>
      <c r="R44" s="82" t="s">
        <v>50</v>
      </c>
      <c r="S44" s="87" t="s">
        <v>24</v>
      </c>
    </row>
    <row r="45" spans="1:19" ht="20.25" customHeight="1">
      <c r="A45" s="145"/>
      <c r="B45" s="140"/>
      <c r="C45" s="142"/>
      <c r="D45" s="140"/>
      <c r="E45" s="138"/>
      <c r="F45" s="138"/>
      <c r="G45" s="138"/>
      <c r="H45" s="138"/>
      <c r="I45" s="133"/>
      <c r="J45" s="133"/>
      <c r="K45" s="133"/>
      <c r="L45" s="133"/>
      <c r="M45" s="133"/>
      <c r="N45" s="133"/>
      <c r="O45" s="133"/>
      <c r="P45" s="135"/>
      <c r="Q45" s="135"/>
      <c r="R45" s="82" t="s">
        <v>51</v>
      </c>
      <c r="S45" s="87" t="s">
        <v>25</v>
      </c>
    </row>
    <row r="46" spans="1:19" ht="20.25" customHeight="1" thickBot="1">
      <c r="A46" s="146"/>
      <c r="B46" s="141"/>
      <c r="C46" s="143"/>
      <c r="D46" s="141"/>
      <c r="E46" s="139"/>
      <c r="F46" s="139"/>
      <c r="G46" s="139"/>
      <c r="H46" s="139"/>
      <c r="I46" s="134"/>
      <c r="J46" s="134"/>
      <c r="K46" s="134"/>
      <c r="L46" s="134"/>
      <c r="M46" s="134"/>
      <c r="N46" s="134"/>
      <c r="O46" s="134"/>
      <c r="P46" s="136"/>
      <c r="Q46" s="136"/>
      <c r="R46" s="83" t="s">
        <v>52</v>
      </c>
      <c r="S46" s="88" t="s">
        <v>26</v>
      </c>
    </row>
    <row r="47" spans="1:19" ht="20.25" customHeight="1">
      <c r="A47" s="144" t="s">
        <v>321</v>
      </c>
      <c r="B47" s="140" t="s">
        <v>324</v>
      </c>
      <c r="C47" s="142"/>
      <c r="D47" s="140" t="s">
        <v>42</v>
      </c>
      <c r="E47" s="132">
        <v>39</v>
      </c>
      <c r="F47" s="132">
        <v>264</v>
      </c>
      <c r="G47" s="132">
        <v>323</v>
      </c>
      <c r="H47" s="132">
        <v>332</v>
      </c>
      <c r="I47" s="137"/>
      <c r="J47" s="137"/>
      <c r="K47" s="137"/>
      <c r="L47" s="137"/>
      <c r="M47" s="137"/>
      <c r="N47" s="137"/>
      <c r="O47" s="137">
        <f>SUM(E47:N51)</f>
        <v>958</v>
      </c>
      <c r="P47" s="135">
        <v>22.95</v>
      </c>
      <c r="Q47" s="167">
        <f>(O47*P47)+(O52*P52)</f>
        <v>47520.899999999994</v>
      </c>
      <c r="R47" s="84" t="s">
        <v>161</v>
      </c>
      <c r="S47" s="85">
        <v>4</v>
      </c>
    </row>
    <row r="48" spans="1:19" ht="20.25" customHeight="1">
      <c r="A48" s="145"/>
      <c r="B48" s="140"/>
      <c r="C48" s="142"/>
      <c r="D48" s="140"/>
      <c r="E48" s="133"/>
      <c r="F48" s="133"/>
      <c r="G48" s="133"/>
      <c r="H48" s="133"/>
      <c r="I48" s="138"/>
      <c r="J48" s="138"/>
      <c r="K48" s="138"/>
      <c r="L48" s="138"/>
      <c r="M48" s="138"/>
      <c r="N48" s="138"/>
      <c r="O48" s="138"/>
      <c r="P48" s="135"/>
      <c r="Q48" s="135"/>
      <c r="R48" s="82" t="s">
        <v>162</v>
      </c>
      <c r="S48" s="86" t="s">
        <v>18</v>
      </c>
    </row>
    <row r="49" spans="1:19" ht="20.25" customHeight="1">
      <c r="A49" s="145"/>
      <c r="B49" s="140"/>
      <c r="C49" s="142"/>
      <c r="D49" s="140"/>
      <c r="E49" s="133"/>
      <c r="F49" s="133"/>
      <c r="G49" s="133"/>
      <c r="H49" s="133"/>
      <c r="I49" s="138"/>
      <c r="J49" s="138"/>
      <c r="K49" s="138"/>
      <c r="L49" s="138"/>
      <c r="M49" s="138"/>
      <c r="N49" s="138"/>
      <c r="O49" s="138"/>
      <c r="P49" s="135"/>
      <c r="Q49" s="135"/>
      <c r="R49" s="82" t="s">
        <v>163</v>
      </c>
      <c r="S49" s="86" t="s">
        <v>19</v>
      </c>
    </row>
    <row r="50" spans="1:19" ht="20.25" customHeight="1">
      <c r="A50" s="145"/>
      <c r="B50" s="140"/>
      <c r="C50" s="142"/>
      <c r="D50" s="140"/>
      <c r="E50" s="133"/>
      <c r="F50" s="133"/>
      <c r="G50" s="133"/>
      <c r="H50" s="133"/>
      <c r="I50" s="138"/>
      <c r="J50" s="138"/>
      <c r="K50" s="138"/>
      <c r="L50" s="138"/>
      <c r="M50" s="138"/>
      <c r="N50" s="138"/>
      <c r="O50" s="138"/>
      <c r="P50" s="135"/>
      <c r="Q50" s="135"/>
      <c r="R50" s="82" t="s">
        <v>164</v>
      </c>
      <c r="S50" s="87" t="s">
        <v>20</v>
      </c>
    </row>
    <row r="51" spans="1:19" ht="20.25" customHeight="1">
      <c r="A51" s="145"/>
      <c r="B51" s="140"/>
      <c r="C51" s="142"/>
      <c r="D51" s="140"/>
      <c r="E51" s="133"/>
      <c r="F51" s="133"/>
      <c r="G51" s="133"/>
      <c r="H51" s="133"/>
      <c r="I51" s="138"/>
      <c r="J51" s="138"/>
      <c r="K51" s="138"/>
      <c r="L51" s="138"/>
      <c r="M51" s="138"/>
      <c r="N51" s="138"/>
      <c r="O51" s="138"/>
      <c r="P51" s="135"/>
      <c r="Q51" s="135"/>
      <c r="R51" s="82" t="s">
        <v>165</v>
      </c>
      <c r="S51" s="87" t="s">
        <v>21</v>
      </c>
    </row>
    <row r="52" spans="1:19" ht="20.25" customHeight="1">
      <c r="A52" s="144" t="s">
        <v>322</v>
      </c>
      <c r="B52" s="140"/>
      <c r="C52" s="142"/>
      <c r="D52" s="140"/>
      <c r="E52" s="137"/>
      <c r="F52" s="137"/>
      <c r="G52" s="137"/>
      <c r="H52" s="137"/>
      <c r="I52" s="132">
        <v>208</v>
      </c>
      <c r="J52" s="132">
        <v>272</v>
      </c>
      <c r="K52" s="132">
        <v>248</v>
      </c>
      <c r="L52" s="132">
        <v>145</v>
      </c>
      <c r="M52" s="132">
        <v>65</v>
      </c>
      <c r="N52" s="132">
        <v>46</v>
      </c>
      <c r="O52" s="132">
        <f>SUM(I52:N52)</f>
        <v>984</v>
      </c>
      <c r="P52" s="135">
        <v>25.95</v>
      </c>
      <c r="Q52" s="135"/>
      <c r="R52" s="82" t="s">
        <v>166</v>
      </c>
      <c r="S52" s="87" t="s">
        <v>22</v>
      </c>
    </row>
    <row r="53" spans="1:19" ht="20.25" customHeight="1">
      <c r="A53" s="145"/>
      <c r="B53" s="140"/>
      <c r="C53" s="142"/>
      <c r="D53" s="140"/>
      <c r="E53" s="138"/>
      <c r="F53" s="138"/>
      <c r="G53" s="138"/>
      <c r="H53" s="138"/>
      <c r="I53" s="133"/>
      <c r="J53" s="133"/>
      <c r="K53" s="133"/>
      <c r="L53" s="133"/>
      <c r="M53" s="133"/>
      <c r="N53" s="133"/>
      <c r="O53" s="133"/>
      <c r="P53" s="135"/>
      <c r="Q53" s="135"/>
      <c r="R53" s="82" t="s">
        <v>167</v>
      </c>
      <c r="S53" s="87" t="s">
        <v>23</v>
      </c>
    </row>
    <row r="54" spans="1:19" ht="20.25" customHeight="1">
      <c r="A54" s="145"/>
      <c r="B54" s="140"/>
      <c r="C54" s="142"/>
      <c r="D54" s="140"/>
      <c r="E54" s="138"/>
      <c r="F54" s="138"/>
      <c r="G54" s="138"/>
      <c r="H54" s="138"/>
      <c r="I54" s="133"/>
      <c r="J54" s="133"/>
      <c r="K54" s="133"/>
      <c r="L54" s="133"/>
      <c r="M54" s="133"/>
      <c r="N54" s="133"/>
      <c r="O54" s="133"/>
      <c r="P54" s="135"/>
      <c r="Q54" s="135"/>
      <c r="R54" s="82" t="s">
        <v>168</v>
      </c>
      <c r="S54" s="87" t="s">
        <v>24</v>
      </c>
    </row>
    <row r="55" spans="1:19" ht="20.25" customHeight="1">
      <c r="A55" s="145"/>
      <c r="B55" s="140"/>
      <c r="C55" s="142"/>
      <c r="D55" s="140"/>
      <c r="E55" s="138"/>
      <c r="F55" s="138"/>
      <c r="G55" s="138"/>
      <c r="H55" s="138"/>
      <c r="I55" s="133"/>
      <c r="J55" s="133"/>
      <c r="K55" s="133"/>
      <c r="L55" s="133"/>
      <c r="M55" s="133"/>
      <c r="N55" s="133"/>
      <c r="O55" s="133"/>
      <c r="P55" s="135"/>
      <c r="Q55" s="135"/>
      <c r="R55" s="82" t="s">
        <v>169</v>
      </c>
      <c r="S55" s="87" t="s">
        <v>25</v>
      </c>
    </row>
    <row r="56" spans="1:19" ht="20.25" customHeight="1" thickBot="1">
      <c r="A56" s="146"/>
      <c r="B56" s="141"/>
      <c r="C56" s="143"/>
      <c r="D56" s="141"/>
      <c r="E56" s="139"/>
      <c r="F56" s="139"/>
      <c r="G56" s="139"/>
      <c r="H56" s="139"/>
      <c r="I56" s="134"/>
      <c r="J56" s="134"/>
      <c r="K56" s="134"/>
      <c r="L56" s="134"/>
      <c r="M56" s="134"/>
      <c r="N56" s="134"/>
      <c r="O56" s="134"/>
      <c r="P56" s="136"/>
      <c r="Q56" s="136"/>
      <c r="R56" s="83" t="s">
        <v>170</v>
      </c>
      <c r="S56" s="88" t="s">
        <v>26</v>
      </c>
    </row>
    <row r="57" spans="1:19" ht="21.75" customHeight="1" thickBot="1">
      <c r="O57" s="19">
        <f>SUM(O17:O56)</f>
        <v>6246</v>
      </c>
      <c r="Q57" s="113">
        <f>SUM(Q17:Q56)</f>
        <v>153683.70000000001</v>
      </c>
    </row>
  </sheetData>
  <mergeCells count="148">
    <mergeCell ref="A22:A26"/>
    <mergeCell ref="E22:E26"/>
    <mergeCell ref="K37:K41"/>
    <mergeCell ref="L37:L41"/>
    <mergeCell ref="M37:M41"/>
    <mergeCell ref="A17:A21"/>
    <mergeCell ref="E17:E21"/>
    <mergeCell ref="F17:F21"/>
    <mergeCell ref="G17:G21"/>
    <mergeCell ref="B17:B26"/>
    <mergeCell ref="A42:A46"/>
    <mergeCell ref="A37:A41"/>
    <mergeCell ref="H17:H21"/>
    <mergeCell ref="I17:I21"/>
    <mergeCell ref="J17:J21"/>
    <mergeCell ref="Q47:Q56"/>
    <mergeCell ref="Q37:Q46"/>
    <mergeCell ref="I27:I31"/>
    <mergeCell ref="K27:K31"/>
    <mergeCell ref="L27:L31"/>
    <mergeCell ref="E42:E46"/>
    <mergeCell ref="B27:B36"/>
    <mergeCell ref="C27:C36"/>
    <mergeCell ref="D27:D36"/>
    <mergeCell ref="E37:E41"/>
    <mergeCell ref="B37:B46"/>
    <mergeCell ref="C37:C46"/>
    <mergeCell ref="D37:D46"/>
    <mergeCell ref="C17:C26"/>
    <mergeCell ref="D17:D26"/>
    <mergeCell ref="F37:F41"/>
    <mergeCell ref="G37:G41"/>
    <mergeCell ref="H37:H41"/>
    <mergeCell ref="I37:I41"/>
    <mergeCell ref="Q27:Q36"/>
    <mergeCell ref="J37:J41"/>
    <mergeCell ref="G22:G26"/>
    <mergeCell ref="H22:H26"/>
    <mergeCell ref="I22:I26"/>
    <mergeCell ref="J22:J26"/>
    <mergeCell ref="L22:L26"/>
    <mergeCell ref="M22:M26"/>
    <mergeCell ref="N22:N26"/>
    <mergeCell ref="O22:O26"/>
    <mergeCell ref="N15:N16"/>
    <mergeCell ref="Q15:Q16"/>
    <mergeCell ref="F15:F16"/>
    <mergeCell ref="G15:G16"/>
    <mergeCell ref="Q17:Q26"/>
    <mergeCell ref="L17:L21"/>
    <mergeCell ref="O15:O16"/>
    <mergeCell ref="M17:M21"/>
    <mergeCell ref="N17:N21"/>
    <mergeCell ref="O17:O21"/>
    <mergeCell ref="P17:P21"/>
    <mergeCell ref="F22:F26"/>
    <mergeCell ref="R1:S1"/>
    <mergeCell ref="R2:S2"/>
    <mergeCell ref="R3:S3"/>
    <mergeCell ref="R4:S4"/>
    <mergeCell ref="R5:S5"/>
    <mergeCell ref="R6:S6"/>
    <mergeCell ref="P22:P26"/>
    <mergeCell ref="A14:D14"/>
    <mergeCell ref="R14:S14"/>
    <mergeCell ref="A15:A16"/>
    <mergeCell ref="B15:B16"/>
    <mergeCell ref="C15:C16"/>
    <mergeCell ref="D15:D16"/>
    <mergeCell ref="E15:E16"/>
    <mergeCell ref="P15:P16"/>
    <mergeCell ref="H15:H16"/>
    <mergeCell ref="I15:I16"/>
    <mergeCell ref="J15:J16"/>
    <mergeCell ref="K15:K16"/>
    <mergeCell ref="R7:S7"/>
    <mergeCell ref="R15:R16"/>
    <mergeCell ref="S15:S16"/>
    <mergeCell ref="L15:L16"/>
    <mergeCell ref="M15:M16"/>
    <mergeCell ref="A32:A36"/>
    <mergeCell ref="E32:E36"/>
    <mergeCell ref="F32:F36"/>
    <mergeCell ref="G32:G36"/>
    <mergeCell ref="K32:K36"/>
    <mergeCell ref="A27:A31"/>
    <mergeCell ref="E27:E31"/>
    <mergeCell ref="F27:F31"/>
    <mergeCell ref="G27:G31"/>
    <mergeCell ref="H27:H31"/>
    <mergeCell ref="J27:J31"/>
    <mergeCell ref="N27:N31"/>
    <mergeCell ref="O27:O31"/>
    <mergeCell ref="P27:P31"/>
    <mergeCell ref="F42:F46"/>
    <mergeCell ref="G42:G46"/>
    <mergeCell ref="K17:K21"/>
    <mergeCell ref="K22:K26"/>
    <mergeCell ref="H32:H36"/>
    <mergeCell ref="I32:I36"/>
    <mergeCell ref="J32:J36"/>
    <mergeCell ref="N32:N36"/>
    <mergeCell ref="O32:O36"/>
    <mergeCell ref="L32:L36"/>
    <mergeCell ref="M32:M36"/>
    <mergeCell ref="M27:M31"/>
    <mergeCell ref="P32:P36"/>
    <mergeCell ref="H42:H46"/>
    <mergeCell ref="J42:J46"/>
    <mergeCell ref="B47:B56"/>
    <mergeCell ref="C47:C56"/>
    <mergeCell ref="N47:N51"/>
    <mergeCell ref="O47:O51"/>
    <mergeCell ref="P47:P51"/>
    <mergeCell ref="K42:K46"/>
    <mergeCell ref="L42:L46"/>
    <mergeCell ref="M42:M46"/>
    <mergeCell ref="N42:N46"/>
    <mergeCell ref="O42:O46"/>
    <mergeCell ref="P37:P41"/>
    <mergeCell ref="P42:P46"/>
    <mergeCell ref="O52:O56"/>
    <mergeCell ref="P52:P56"/>
    <mergeCell ref="I52:I56"/>
    <mergeCell ref="J52:J56"/>
    <mergeCell ref="K52:K56"/>
    <mergeCell ref="L52:L56"/>
    <mergeCell ref="M52:M56"/>
    <mergeCell ref="I42:I46"/>
    <mergeCell ref="N37:N41"/>
    <mergeCell ref="O37:O41"/>
    <mergeCell ref="D47:D56"/>
    <mergeCell ref="A52:A56"/>
    <mergeCell ref="E52:E56"/>
    <mergeCell ref="F52:F56"/>
    <mergeCell ref="G52:G56"/>
    <mergeCell ref="N52:N56"/>
    <mergeCell ref="H47:H51"/>
    <mergeCell ref="I47:I51"/>
    <mergeCell ref="J47:J51"/>
    <mergeCell ref="K47:K51"/>
    <mergeCell ref="L47:L51"/>
    <mergeCell ref="M47:M51"/>
    <mergeCell ref="H52:H56"/>
    <mergeCell ref="A47:A51"/>
    <mergeCell ref="E47:E51"/>
    <mergeCell ref="F47:F51"/>
    <mergeCell ref="G47:G51"/>
  </mergeCells>
  <phoneticPr fontId="0" type="noConversion"/>
  <pageMargins left="0.7" right="0.7" top="0.75" bottom="0.75" header="0.3" footer="0.3"/>
  <pageSetup paperSize="9" scale="37" orientation="landscape" r:id="rId1"/>
  <rowBreaks count="1" manualBreakCount="1">
    <brk id="4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3">
    <tabColor indexed="11"/>
    <pageSetUpPr fitToPage="1"/>
  </sheetPr>
  <dimension ref="A1:S57"/>
  <sheetViews>
    <sheetView showGridLines="0" zoomScale="60" zoomScaleNormal="60" zoomScalePageLayoutView="55" workbookViewId="0">
      <pane ySplit="16" topLeftCell="A17" activePane="bottomLeft" state="frozenSplit"/>
      <selection activeCell="A11" sqref="A11"/>
      <selection pane="bottomLeft" activeCell="A11" sqref="A11"/>
    </sheetView>
  </sheetViews>
  <sheetFormatPr defaultColWidth="10.625" defaultRowHeight="15"/>
  <cols>
    <col min="1" max="2" width="27.375" style="6" customWidth="1"/>
    <col min="3" max="4" width="40.625" style="6" customWidth="1"/>
    <col min="5" max="14" width="8.125" style="6" customWidth="1"/>
    <col min="15" max="15" width="20.625" style="6" customWidth="1"/>
    <col min="16" max="16" width="16.125" style="111" customWidth="1"/>
    <col min="17" max="17" width="40.125" style="111" customWidth="1"/>
    <col min="18" max="18" width="21.125" style="6" customWidth="1"/>
    <col min="19" max="19" width="8.625" style="6" customWidth="1"/>
    <col min="20" max="16384" width="10.625" style="6"/>
  </cols>
  <sheetData>
    <row r="1" spans="1:19" ht="18.75" customHeight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5"/>
      <c r="P1" s="108"/>
      <c r="Q1" s="108" t="s">
        <v>0</v>
      </c>
      <c r="R1" s="150"/>
      <c r="S1" s="151"/>
    </row>
    <row r="2" spans="1:19" ht="18.75" customHeight="1">
      <c r="A2" s="1"/>
      <c r="B2" s="4"/>
      <c r="C2" s="7"/>
      <c r="D2" s="4"/>
      <c r="E2" s="4"/>
      <c r="F2" s="2"/>
      <c r="G2" s="2"/>
      <c r="H2" s="8"/>
      <c r="I2" s="2"/>
      <c r="J2" s="2"/>
      <c r="K2" s="2"/>
      <c r="L2" s="2"/>
      <c r="M2" s="2"/>
      <c r="N2" s="9"/>
      <c r="O2" s="5"/>
      <c r="P2" s="108"/>
      <c r="Q2" s="108" t="s">
        <v>3</v>
      </c>
      <c r="R2" s="152"/>
      <c r="S2" s="153"/>
    </row>
    <row r="3" spans="1:19" ht="18.75" customHeight="1">
      <c r="A3" s="1"/>
      <c r="B3" s="4"/>
      <c r="C3" s="7"/>
      <c r="D3" s="4"/>
      <c r="E3" s="4"/>
      <c r="F3" s="2"/>
      <c r="G3" s="2"/>
      <c r="H3" s="8"/>
      <c r="I3" s="2"/>
      <c r="J3" s="2"/>
      <c r="K3" s="2"/>
      <c r="L3" s="2"/>
      <c r="M3" s="2"/>
      <c r="N3" s="9"/>
      <c r="O3" s="5"/>
      <c r="P3" s="108"/>
      <c r="Q3" s="108" t="s">
        <v>5</v>
      </c>
      <c r="R3" s="152"/>
      <c r="S3" s="153"/>
    </row>
    <row r="4" spans="1:19" ht="18.75" customHeight="1">
      <c r="A4" s="1"/>
      <c r="B4" s="4"/>
      <c r="C4" s="7"/>
      <c r="D4" s="4"/>
      <c r="E4" s="4"/>
      <c r="F4" s="2"/>
      <c r="G4" s="2"/>
      <c r="H4" s="8"/>
      <c r="I4" s="2"/>
      <c r="J4" s="2"/>
      <c r="K4" s="2"/>
      <c r="L4" s="2"/>
      <c r="M4" s="2"/>
      <c r="N4" s="9"/>
      <c r="O4" s="5"/>
      <c r="P4" s="108"/>
      <c r="Q4" s="108" t="s">
        <v>7</v>
      </c>
      <c r="R4" s="152"/>
      <c r="S4" s="153"/>
    </row>
    <row r="5" spans="1:19" ht="18.75" customHeight="1">
      <c r="A5" s="1"/>
      <c r="B5" s="4"/>
      <c r="C5" s="10"/>
      <c r="D5" s="4"/>
      <c r="E5" s="4"/>
      <c r="F5" s="11"/>
      <c r="G5" s="2"/>
      <c r="H5" s="2"/>
      <c r="I5" s="2"/>
      <c r="J5" s="2"/>
      <c r="K5" s="2"/>
      <c r="L5" s="2"/>
      <c r="M5" s="2"/>
      <c r="N5" s="2"/>
      <c r="O5" s="5"/>
      <c r="P5" s="108"/>
      <c r="Q5" s="108" t="s">
        <v>9</v>
      </c>
      <c r="R5" s="150"/>
      <c r="S5" s="151"/>
    </row>
    <row r="6" spans="1:19" ht="18.75" customHeight="1">
      <c r="A6" s="1"/>
      <c r="B6" s="4"/>
      <c r="C6" s="7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P6" s="109"/>
      <c r="Q6" s="108" t="s">
        <v>11</v>
      </c>
      <c r="R6" s="150"/>
      <c r="S6" s="151"/>
    </row>
    <row r="7" spans="1:19" ht="18.75" customHeight="1">
      <c r="A7" s="1"/>
      <c r="B7" s="4"/>
      <c r="C7" s="7"/>
      <c r="D7" s="4"/>
      <c r="E7" s="4"/>
      <c r="F7" s="2"/>
      <c r="G7" s="2"/>
      <c r="H7" s="2"/>
      <c r="I7" s="2"/>
      <c r="J7" s="2"/>
      <c r="K7" s="2"/>
      <c r="L7" s="2"/>
      <c r="M7" s="2"/>
      <c r="N7" s="7"/>
      <c r="O7" s="5"/>
      <c r="P7" s="108"/>
      <c r="Q7" s="108" t="s">
        <v>13</v>
      </c>
      <c r="R7" s="150"/>
      <c r="S7" s="151"/>
    </row>
    <row r="8" spans="1:19" ht="18.75" customHeight="1">
      <c r="A8" s="1"/>
      <c r="B8" s="12"/>
      <c r="C8" s="12"/>
      <c r="D8" s="12"/>
      <c r="E8" s="12"/>
      <c r="F8" s="12"/>
      <c r="G8" s="12"/>
      <c r="H8" s="3"/>
      <c r="I8" s="2"/>
      <c r="J8" s="2"/>
      <c r="K8" s="2"/>
      <c r="L8" s="2"/>
      <c r="M8" s="2"/>
      <c r="N8" s="2"/>
      <c r="O8" s="2"/>
      <c r="P8" s="110"/>
      <c r="Q8" s="110"/>
      <c r="R8" s="2"/>
      <c r="S8" s="2"/>
    </row>
    <row r="9" spans="1:19" ht="18.75" customHeight="1">
      <c r="A9" s="13"/>
      <c r="B9" s="12"/>
      <c r="C9" s="14"/>
      <c r="D9" s="15"/>
      <c r="E9" s="15"/>
      <c r="F9" s="15"/>
      <c r="G9" s="12"/>
      <c r="H9" s="2"/>
      <c r="I9" s="2"/>
      <c r="J9" s="2"/>
      <c r="K9" s="2"/>
      <c r="L9" s="2"/>
      <c r="M9" s="2"/>
      <c r="N9" s="2"/>
      <c r="O9" s="2"/>
      <c r="P9" s="110"/>
      <c r="Q9" s="110"/>
      <c r="R9" s="2"/>
      <c r="S9" s="2"/>
    </row>
    <row r="10" spans="1:19" ht="18.75" customHeight="1">
      <c r="A10" s="13"/>
      <c r="B10" s="12"/>
      <c r="C10" s="14"/>
      <c r="D10" s="15"/>
      <c r="E10" s="15"/>
      <c r="F10" s="15"/>
      <c r="G10" s="12"/>
      <c r="H10" s="2"/>
      <c r="I10" s="2"/>
      <c r="J10" s="2"/>
      <c r="K10" s="2"/>
      <c r="L10" s="2"/>
      <c r="M10" s="2"/>
      <c r="N10" s="2"/>
      <c r="O10" s="2"/>
      <c r="P10" s="110"/>
      <c r="Q10" s="110"/>
      <c r="R10" s="2"/>
      <c r="S10" s="2"/>
    </row>
    <row r="11" spans="1:19" ht="18.75" customHeight="1">
      <c r="A11" s="13"/>
      <c r="B11" s="12"/>
      <c r="C11" s="14"/>
      <c r="D11" s="15"/>
      <c r="E11" s="15"/>
      <c r="F11" s="15"/>
      <c r="G11" s="12"/>
      <c r="H11" s="2"/>
      <c r="I11" s="2"/>
      <c r="J11" s="2"/>
      <c r="K11" s="2"/>
      <c r="L11" s="2"/>
      <c r="M11" s="2"/>
      <c r="N11" s="2"/>
      <c r="O11" s="2"/>
      <c r="P11" s="110"/>
      <c r="Q11" s="110"/>
      <c r="R11" s="2"/>
      <c r="S11" s="2"/>
    </row>
    <row r="12" spans="1:19" ht="18.75" customHeight="1">
      <c r="A12" s="13"/>
      <c r="B12" s="12"/>
      <c r="C12" s="12"/>
      <c r="D12" s="16"/>
      <c r="E12" s="16"/>
      <c r="F12" s="15"/>
      <c r="G12" s="12"/>
      <c r="H12" s="2"/>
      <c r="I12" s="2"/>
      <c r="J12" s="2"/>
      <c r="K12" s="2"/>
      <c r="L12" s="2"/>
      <c r="M12" s="2"/>
      <c r="N12" s="2"/>
      <c r="O12" s="2"/>
      <c r="P12" s="110"/>
      <c r="Q12" s="110"/>
      <c r="R12" s="2"/>
      <c r="S12" s="2"/>
    </row>
    <row r="13" spans="1:19" ht="18.75" customHeight="1" thickBot="1">
      <c r="N13" s="17"/>
      <c r="O13" s="17"/>
    </row>
    <row r="14" spans="1:19" ht="45" customHeight="1">
      <c r="A14" s="154" t="s">
        <v>302</v>
      </c>
      <c r="B14" s="155"/>
      <c r="C14" s="155"/>
      <c r="D14" s="155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112"/>
      <c r="Q14" s="112"/>
      <c r="R14" s="156"/>
      <c r="S14" s="157"/>
    </row>
    <row r="15" spans="1:19" s="18" customFormat="1" ht="23.25" customHeight="1">
      <c r="A15" s="158" t="s">
        <v>14</v>
      </c>
      <c r="B15" s="147" t="s">
        <v>15</v>
      </c>
      <c r="C15" s="147" t="s">
        <v>16</v>
      </c>
      <c r="D15" s="147" t="s">
        <v>17</v>
      </c>
      <c r="E15" s="147">
        <v>4</v>
      </c>
      <c r="F15" s="163" t="s">
        <v>18</v>
      </c>
      <c r="G15" s="163" t="s">
        <v>19</v>
      </c>
      <c r="H15" s="163" t="s">
        <v>20</v>
      </c>
      <c r="I15" s="147" t="s">
        <v>21</v>
      </c>
      <c r="J15" s="147" t="s">
        <v>22</v>
      </c>
      <c r="K15" s="147" t="s">
        <v>23</v>
      </c>
      <c r="L15" s="147" t="s">
        <v>24</v>
      </c>
      <c r="M15" s="147" t="s">
        <v>25</v>
      </c>
      <c r="N15" s="147" t="s">
        <v>26</v>
      </c>
      <c r="O15" s="147" t="s">
        <v>27</v>
      </c>
      <c r="P15" s="161" t="s">
        <v>28</v>
      </c>
      <c r="Q15" s="161" t="s">
        <v>27</v>
      </c>
      <c r="R15" s="147" t="s">
        <v>29</v>
      </c>
      <c r="S15" s="165" t="s">
        <v>30</v>
      </c>
    </row>
    <row r="16" spans="1:19" s="18" customFormat="1" ht="23.25" customHeight="1">
      <c r="A16" s="159"/>
      <c r="B16" s="149"/>
      <c r="C16" s="160"/>
      <c r="D16" s="148"/>
      <c r="E16" s="148"/>
      <c r="F16" s="164"/>
      <c r="G16" s="164"/>
      <c r="H16" s="164"/>
      <c r="I16" s="148"/>
      <c r="J16" s="148"/>
      <c r="K16" s="148"/>
      <c r="L16" s="148"/>
      <c r="M16" s="149"/>
      <c r="N16" s="149"/>
      <c r="O16" s="148"/>
      <c r="P16" s="162"/>
      <c r="Q16" s="162"/>
      <c r="R16" s="148"/>
      <c r="S16" s="166"/>
    </row>
    <row r="17" spans="1:19" ht="20.25" customHeight="1">
      <c r="A17" s="144" t="s">
        <v>325</v>
      </c>
      <c r="B17" s="140" t="s">
        <v>176</v>
      </c>
      <c r="C17" s="142"/>
      <c r="D17" s="140" t="s">
        <v>53</v>
      </c>
      <c r="E17" s="132">
        <v>95</v>
      </c>
      <c r="F17" s="132">
        <v>568</v>
      </c>
      <c r="G17" s="132">
        <v>658</v>
      </c>
      <c r="H17" s="132">
        <v>526</v>
      </c>
      <c r="I17" s="137"/>
      <c r="J17" s="137"/>
      <c r="K17" s="137"/>
      <c r="L17" s="137"/>
      <c r="M17" s="137"/>
      <c r="N17" s="137"/>
      <c r="O17" s="137">
        <f>SUM(E17:N21)</f>
        <v>1847</v>
      </c>
      <c r="P17" s="135">
        <v>42.95</v>
      </c>
      <c r="Q17" s="135">
        <f>(P17*O17)+(O22*P22)</f>
        <v>170079.90000000002</v>
      </c>
      <c r="R17" s="82" t="s">
        <v>95</v>
      </c>
      <c r="S17" s="87">
        <v>4</v>
      </c>
    </row>
    <row r="18" spans="1:19" ht="20.25" customHeight="1">
      <c r="A18" s="145"/>
      <c r="B18" s="140"/>
      <c r="C18" s="142"/>
      <c r="D18" s="140"/>
      <c r="E18" s="133"/>
      <c r="F18" s="133"/>
      <c r="G18" s="133"/>
      <c r="H18" s="133"/>
      <c r="I18" s="138"/>
      <c r="J18" s="138"/>
      <c r="K18" s="138"/>
      <c r="L18" s="138"/>
      <c r="M18" s="138"/>
      <c r="N18" s="138"/>
      <c r="O18" s="138"/>
      <c r="P18" s="135"/>
      <c r="Q18" s="135"/>
      <c r="R18" s="82" t="s">
        <v>96</v>
      </c>
      <c r="S18" s="86" t="s">
        <v>18</v>
      </c>
    </row>
    <row r="19" spans="1:19" ht="20.25" customHeight="1">
      <c r="A19" s="145"/>
      <c r="B19" s="140"/>
      <c r="C19" s="142"/>
      <c r="D19" s="140"/>
      <c r="E19" s="133"/>
      <c r="F19" s="133"/>
      <c r="G19" s="133"/>
      <c r="H19" s="133"/>
      <c r="I19" s="138"/>
      <c r="J19" s="138"/>
      <c r="K19" s="138"/>
      <c r="L19" s="138"/>
      <c r="M19" s="138"/>
      <c r="N19" s="138"/>
      <c r="O19" s="138"/>
      <c r="P19" s="135"/>
      <c r="Q19" s="135"/>
      <c r="R19" s="82" t="s">
        <v>97</v>
      </c>
      <c r="S19" s="86" t="s">
        <v>19</v>
      </c>
    </row>
    <row r="20" spans="1:19" ht="20.25" customHeight="1">
      <c r="A20" s="145"/>
      <c r="B20" s="140"/>
      <c r="C20" s="142"/>
      <c r="D20" s="140"/>
      <c r="E20" s="133"/>
      <c r="F20" s="133"/>
      <c r="G20" s="133"/>
      <c r="H20" s="133"/>
      <c r="I20" s="138"/>
      <c r="J20" s="138"/>
      <c r="K20" s="138"/>
      <c r="L20" s="138"/>
      <c r="M20" s="138"/>
      <c r="N20" s="138"/>
      <c r="O20" s="138"/>
      <c r="P20" s="135"/>
      <c r="Q20" s="135"/>
      <c r="R20" s="82" t="s">
        <v>98</v>
      </c>
      <c r="S20" s="87" t="s">
        <v>20</v>
      </c>
    </row>
    <row r="21" spans="1:19" ht="20.25" customHeight="1">
      <c r="A21" s="145"/>
      <c r="B21" s="140"/>
      <c r="C21" s="142"/>
      <c r="D21" s="140"/>
      <c r="E21" s="133"/>
      <c r="F21" s="133"/>
      <c r="G21" s="133"/>
      <c r="H21" s="133"/>
      <c r="I21" s="138"/>
      <c r="J21" s="138"/>
      <c r="K21" s="138"/>
      <c r="L21" s="138"/>
      <c r="M21" s="138"/>
      <c r="N21" s="138"/>
      <c r="O21" s="138"/>
      <c r="P21" s="135"/>
      <c r="Q21" s="135"/>
      <c r="R21" s="82" t="s">
        <v>99</v>
      </c>
      <c r="S21" s="87" t="s">
        <v>21</v>
      </c>
    </row>
    <row r="22" spans="1:19" ht="20.25" customHeight="1">
      <c r="A22" s="144" t="s">
        <v>326</v>
      </c>
      <c r="B22" s="140"/>
      <c r="C22" s="142"/>
      <c r="D22" s="140"/>
      <c r="E22" s="137"/>
      <c r="F22" s="137"/>
      <c r="G22" s="137"/>
      <c r="H22" s="137"/>
      <c r="I22" s="132">
        <v>433</v>
      </c>
      <c r="J22" s="132">
        <v>341</v>
      </c>
      <c r="K22" s="132">
        <v>497</v>
      </c>
      <c r="L22" s="132">
        <v>366</v>
      </c>
      <c r="M22" s="132">
        <v>246</v>
      </c>
      <c r="N22" s="132">
        <v>92</v>
      </c>
      <c r="O22" s="132">
        <f>SUM(I22:N22)</f>
        <v>1975</v>
      </c>
      <c r="P22" s="135">
        <v>45.95</v>
      </c>
      <c r="Q22" s="135"/>
      <c r="R22" s="82" t="s">
        <v>100</v>
      </c>
      <c r="S22" s="87" t="s">
        <v>22</v>
      </c>
    </row>
    <row r="23" spans="1:19" ht="20.25" customHeight="1">
      <c r="A23" s="145"/>
      <c r="B23" s="140"/>
      <c r="C23" s="142"/>
      <c r="D23" s="140"/>
      <c r="E23" s="138"/>
      <c r="F23" s="138"/>
      <c r="G23" s="138"/>
      <c r="H23" s="138"/>
      <c r="I23" s="133"/>
      <c r="J23" s="133"/>
      <c r="K23" s="133"/>
      <c r="L23" s="133"/>
      <c r="M23" s="133"/>
      <c r="N23" s="133"/>
      <c r="O23" s="133"/>
      <c r="P23" s="135"/>
      <c r="Q23" s="135"/>
      <c r="R23" s="82" t="s">
        <v>101</v>
      </c>
      <c r="S23" s="87" t="s">
        <v>23</v>
      </c>
    </row>
    <row r="24" spans="1:19" ht="20.25" customHeight="1">
      <c r="A24" s="145"/>
      <c r="B24" s="140"/>
      <c r="C24" s="142"/>
      <c r="D24" s="140"/>
      <c r="E24" s="138"/>
      <c r="F24" s="138"/>
      <c r="G24" s="138"/>
      <c r="H24" s="138"/>
      <c r="I24" s="133"/>
      <c r="J24" s="133"/>
      <c r="K24" s="133"/>
      <c r="L24" s="133"/>
      <c r="M24" s="133"/>
      <c r="N24" s="133"/>
      <c r="O24" s="133"/>
      <c r="P24" s="135"/>
      <c r="Q24" s="135"/>
      <c r="R24" s="82" t="s">
        <v>102</v>
      </c>
      <c r="S24" s="87" t="s">
        <v>24</v>
      </c>
    </row>
    <row r="25" spans="1:19" ht="20.25" customHeight="1">
      <c r="A25" s="145"/>
      <c r="B25" s="140"/>
      <c r="C25" s="142"/>
      <c r="D25" s="140"/>
      <c r="E25" s="138"/>
      <c r="F25" s="138"/>
      <c r="G25" s="138"/>
      <c r="H25" s="138"/>
      <c r="I25" s="133"/>
      <c r="J25" s="133"/>
      <c r="K25" s="133"/>
      <c r="L25" s="133"/>
      <c r="M25" s="133"/>
      <c r="N25" s="133"/>
      <c r="O25" s="133"/>
      <c r="P25" s="135"/>
      <c r="Q25" s="135"/>
      <c r="R25" s="82" t="s">
        <v>103</v>
      </c>
      <c r="S25" s="87" t="s">
        <v>25</v>
      </c>
    </row>
    <row r="26" spans="1:19" ht="20.25" customHeight="1" thickBot="1">
      <c r="A26" s="146"/>
      <c r="B26" s="141"/>
      <c r="C26" s="143"/>
      <c r="D26" s="141"/>
      <c r="E26" s="139"/>
      <c r="F26" s="139"/>
      <c r="G26" s="139"/>
      <c r="H26" s="139"/>
      <c r="I26" s="134"/>
      <c r="J26" s="134"/>
      <c r="K26" s="134"/>
      <c r="L26" s="134"/>
      <c r="M26" s="134"/>
      <c r="N26" s="134"/>
      <c r="O26" s="134"/>
      <c r="P26" s="136"/>
      <c r="Q26" s="136"/>
      <c r="R26" s="83" t="s">
        <v>104</v>
      </c>
      <c r="S26" s="88" t="s">
        <v>26</v>
      </c>
    </row>
    <row r="27" spans="1:19" ht="20.25" customHeight="1">
      <c r="A27" s="144" t="s">
        <v>327</v>
      </c>
      <c r="B27" s="140" t="s">
        <v>177</v>
      </c>
      <c r="C27" s="142"/>
      <c r="D27" s="140" t="s">
        <v>53</v>
      </c>
      <c r="E27" s="132">
        <v>80</v>
      </c>
      <c r="F27" s="132">
        <v>625</v>
      </c>
      <c r="G27" s="132">
        <v>547</v>
      </c>
      <c r="H27" s="132">
        <v>466</v>
      </c>
      <c r="I27" s="137"/>
      <c r="J27" s="137"/>
      <c r="K27" s="137"/>
      <c r="L27" s="137"/>
      <c r="M27" s="137"/>
      <c r="N27" s="137"/>
      <c r="O27" s="137">
        <f>SUM(E27:N31)</f>
        <v>1718</v>
      </c>
      <c r="P27" s="135">
        <v>42.95</v>
      </c>
      <c r="Q27" s="167">
        <f>(P27*O27)+(O32*P32)</f>
        <v>120105.70000000001</v>
      </c>
      <c r="R27" s="84" t="s">
        <v>136</v>
      </c>
      <c r="S27" s="85">
        <v>4</v>
      </c>
    </row>
    <row r="28" spans="1:19" ht="20.25" customHeight="1">
      <c r="A28" s="145"/>
      <c r="B28" s="140"/>
      <c r="C28" s="142"/>
      <c r="D28" s="140"/>
      <c r="E28" s="133"/>
      <c r="F28" s="133"/>
      <c r="G28" s="133"/>
      <c r="H28" s="133"/>
      <c r="I28" s="138"/>
      <c r="J28" s="138"/>
      <c r="K28" s="138"/>
      <c r="L28" s="138"/>
      <c r="M28" s="138"/>
      <c r="N28" s="138"/>
      <c r="O28" s="138"/>
      <c r="P28" s="135"/>
      <c r="Q28" s="135"/>
      <c r="R28" s="82" t="s">
        <v>137</v>
      </c>
      <c r="S28" s="86" t="s">
        <v>18</v>
      </c>
    </row>
    <row r="29" spans="1:19" ht="20.25" customHeight="1">
      <c r="A29" s="145"/>
      <c r="B29" s="140"/>
      <c r="C29" s="142"/>
      <c r="D29" s="140"/>
      <c r="E29" s="133"/>
      <c r="F29" s="133"/>
      <c r="G29" s="133"/>
      <c r="H29" s="133"/>
      <c r="I29" s="138"/>
      <c r="J29" s="138"/>
      <c r="K29" s="138"/>
      <c r="L29" s="138"/>
      <c r="M29" s="138"/>
      <c r="N29" s="138"/>
      <c r="O29" s="138"/>
      <c r="P29" s="135"/>
      <c r="Q29" s="135"/>
      <c r="R29" s="82" t="s">
        <v>138</v>
      </c>
      <c r="S29" s="86" t="s">
        <v>19</v>
      </c>
    </row>
    <row r="30" spans="1:19" ht="20.25" customHeight="1">
      <c r="A30" s="145"/>
      <c r="B30" s="140"/>
      <c r="C30" s="142"/>
      <c r="D30" s="140"/>
      <c r="E30" s="133"/>
      <c r="F30" s="133"/>
      <c r="G30" s="133"/>
      <c r="H30" s="133"/>
      <c r="I30" s="138"/>
      <c r="J30" s="138"/>
      <c r="K30" s="138"/>
      <c r="L30" s="138"/>
      <c r="M30" s="138"/>
      <c r="N30" s="138"/>
      <c r="O30" s="138"/>
      <c r="P30" s="135"/>
      <c r="Q30" s="135"/>
      <c r="R30" s="82" t="s">
        <v>139</v>
      </c>
      <c r="S30" s="87" t="s">
        <v>20</v>
      </c>
    </row>
    <row r="31" spans="1:19" ht="20.25" customHeight="1">
      <c r="A31" s="145"/>
      <c r="B31" s="140"/>
      <c r="C31" s="142"/>
      <c r="D31" s="140"/>
      <c r="E31" s="133"/>
      <c r="F31" s="133"/>
      <c r="G31" s="133"/>
      <c r="H31" s="133"/>
      <c r="I31" s="138"/>
      <c r="J31" s="138"/>
      <c r="K31" s="138"/>
      <c r="L31" s="138"/>
      <c r="M31" s="138"/>
      <c r="N31" s="138"/>
      <c r="O31" s="138"/>
      <c r="P31" s="135"/>
      <c r="Q31" s="135"/>
      <c r="R31" s="82" t="s">
        <v>130</v>
      </c>
      <c r="S31" s="87" t="s">
        <v>21</v>
      </c>
    </row>
    <row r="32" spans="1:19" ht="20.25" customHeight="1">
      <c r="A32" s="144" t="s">
        <v>328</v>
      </c>
      <c r="B32" s="140"/>
      <c r="C32" s="142"/>
      <c r="D32" s="140"/>
      <c r="E32" s="137"/>
      <c r="F32" s="137"/>
      <c r="G32" s="137"/>
      <c r="H32" s="137"/>
      <c r="I32" s="132">
        <v>285</v>
      </c>
      <c r="J32" s="132">
        <v>133</v>
      </c>
      <c r="K32" s="132">
        <v>274</v>
      </c>
      <c r="L32" s="132">
        <v>133</v>
      </c>
      <c r="M32" s="132">
        <v>128</v>
      </c>
      <c r="N32" s="132">
        <v>55</v>
      </c>
      <c r="O32" s="132">
        <f>SUM(I32:N32)</f>
        <v>1008</v>
      </c>
      <c r="P32" s="135">
        <v>45.95</v>
      </c>
      <c r="Q32" s="135"/>
      <c r="R32" s="82" t="s">
        <v>131</v>
      </c>
      <c r="S32" s="87" t="s">
        <v>22</v>
      </c>
    </row>
    <row r="33" spans="1:19" ht="20.25" customHeight="1">
      <c r="A33" s="145"/>
      <c r="B33" s="140"/>
      <c r="C33" s="142"/>
      <c r="D33" s="140"/>
      <c r="E33" s="138"/>
      <c r="F33" s="138"/>
      <c r="G33" s="138"/>
      <c r="H33" s="138"/>
      <c r="I33" s="133"/>
      <c r="J33" s="133"/>
      <c r="K33" s="133"/>
      <c r="L33" s="133"/>
      <c r="M33" s="133"/>
      <c r="N33" s="133"/>
      <c r="O33" s="133"/>
      <c r="P33" s="135"/>
      <c r="Q33" s="135"/>
      <c r="R33" s="82" t="s">
        <v>132</v>
      </c>
      <c r="S33" s="87" t="s">
        <v>23</v>
      </c>
    </row>
    <row r="34" spans="1:19" ht="20.25" customHeight="1">
      <c r="A34" s="145"/>
      <c r="B34" s="140"/>
      <c r="C34" s="142"/>
      <c r="D34" s="140"/>
      <c r="E34" s="138"/>
      <c r="F34" s="138"/>
      <c r="G34" s="138"/>
      <c r="H34" s="138"/>
      <c r="I34" s="133"/>
      <c r="J34" s="133"/>
      <c r="K34" s="133"/>
      <c r="L34" s="133"/>
      <c r="M34" s="133"/>
      <c r="N34" s="133"/>
      <c r="O34" s="133"/>
      <c r="P34" s="135"/>
      <c r="Q34" s="135"/>
      <c r="R34" s="82" t="s">
        <v>133</v>
      </c>
      <c r="S34" s="87" t="s">
        <v>24</v>
      </c>
    </row>
    <row r="35" spans="1:19" ht="20.25" customHeight="1">
      <c r="A35" s="145"/>
      <c r="B35" s="140"/>
      <c r="C35" s="142"/>
      <c r="D35" s="140"/>
      <c r="E35" s="138"/>
      <c r="F35" s="138"/>
      <c r="G35" s="138"/>
      <c r="H35" s="138"/>
      <c r="I35" s="133"/>
      <c r="J35" s="133"/>
      <c r="K35" s="133"/>
      <c r="L35" s="133"/>
      <c r="M35" s="133"/>
      <c r="N35" s="133"/>
      <c r="O35" s="133"/>
      <c r="P35" s="135"/>
      <c r="Q35" s="135"/>
      <c r="R35" s="82" t="s">
        <v>134</v>
      </c>
      <c r="S35" s="87" t="s">
        <v>25</v>
      </c>
    </row>
    <row r="36" spans="1:19" ht="20.25" customHeight="1" thickBot="1">
      <c r="A36" s="146"/>
      <c r="B36" s="141"/>
      <c r="C36" s="143"/>
      <c r="D36" s="141"/>
      <c r="E36" s="139"/>
      <c r="F36" s="139"/>
      <c r="G36" s="139"/>
      <c r="H36" s="139"/>
      <c r="I36" s="134"/>
      <c r="J36" s="134"/>
      <c r="K36" s="134"/>
      <c r="L36" s="134"/>
      <c r="M36" s="134"/>
      <c r="N36" s="134"/>
      <c r="O36" s="134"/>
      <c r="P36" s="136"/>
      <c r="Q36" s="136"/>
      <c r="R36" s="83" t="s">
        <v>135</v>
      </c>
      <c r="S36" s="88" t="s">
        <v>26</v>
      </c>
    </row>
    <row r="37" spans="1:19" ht="20.25" customHeight="1">
      <c r="A37" s="144" t="s">
        <v>329</v>
      </c>
      <c r="B37" s="140" t="s">
        <v>178</v>
      </c>
      <c r="C37" s="142"/>
      <c r="D37" s="140" t="s">
        <v>53</v>
      </c>
      <c r="E37" s="132">
        <v>71</v>
      </c>
      <c r="F37" s="132">
        <v>276</v>
      </c>
      <c r="G37" s="132">
        <v>257</v>
      </c>
      <c r="H37" s="132">
        <v>215</v>
      </c>
      <c r="I37" s="137"/>
      <c r="J37" s="137"/>
      <c r="K37" s="137"/>
      <c r="L37" s="137"/>
      <c r="M37" s="137"/>
      <c r="N37" s="137"/>
      <c r="O37" s="137">
        <f>SUM(E37:N41)</f>
        <v>819</v>
      </c>
      <c r="P37" s="135">
        <v>42.95</v>
      </c>
      <c r="Q37" s="167">
        <f>(P37*O37)+(O42*P42)</f>
        <v>83515.450000000012</v>
      </c>
      <c r="R37" s="84" t="s">
        <v>54</v>
      </c>
      <c r="S37" s="85">
        <v>4</v>
      </c>
    </row>
    <row r="38" spans="1:19" ht="20.25" customHeight="1">
      <c r="A38" s="145"/>
      <c r="B38" s="140"/>
      <c r="C38" s="142"/>
      <c r="D38" s="140"/>
      <c r="E38" s="133"/>
      <c r="F38" s="133"/>
      <c r="G38" s="133"/>
      <c r="H38" s="133"/>
      <c r="I38" s="138"/>
      <c r="J38" s="138"/>
      <c r="K38" s="138"/>
      <c r="L38" s="138"/>
      <c r="M38" s="138"/>
      <c r="N38" s="138"/>
      <c r="O38" s="138"/>
      <c r="P38" s="135"/>
      <c r="Q38" s="135"/>
      <c r="R38" s="82" t="s">
        <v>55</v>
      </c>
      <c r="S38" s="86" t="s">
        <v>18</v>
      </c>
    </row>
    <row r="39" spans="1:19" ht="20.25" customHeight="1">
      <c r="A39" s="145"/>
      <c r="B39" s="140"/>
      <c r="C39" s="142"/>
      <c r="D39" s="140"/>
      <c r="E39" s="133"/>
      <c r="F39" s="133"/>
      <c r="G39" s="133"/>
      <c r="H39" s="133"/>
      <c r="I39" s="138"/>
      <c r="J39" s="138"/>
      <c r="K39" s="138"/>
      <c r="L39" s="138"/>
      <c r="M39" s="138"/>
      <c r="N39" s="138"/>
      <c r="O39" s="138"/>
      <c r="P39" s="135"/>
      <c r="Q39" s="135"/>
      <c r="R39" s="82" t="s">
        <v>56</v>
      </c>
      <c r="S39" s="86" t="s">
        <v>19</v>
      </c>
    </row>
    <row r="40" spans="1:19" ht="20.25" customHeight="1">
      <c r="A40" s="145"/>
      <c r="B40" s="140"/>
      <c r="C40" s="142"/>
      <c r="D40" s="140"/>
      <c r="E40" s="133"/>
      <c r="F40" s="133"/>
      <c r="G40" s="133"/>
      <c r="H40" s="133"/>
      <c r="I40" s="138"/>
      <c r="J40" s="138"/>
      <c r="K40" s="138"/>
      <c r="L40" s="138"/>
      <c r="M40" s="138"/>
      <c r="N40" s="138"/>
      <c r="O40" s="138"/>
      <c r="P40" s="135"/>
      <c r="Q40" s="135"/>
      <c r="R40" s="82" t="s">
        <v>57</v>
      </c>
      <c r="S40" s="87" t="s">
        <v>20</v>
      </c>
    </row>
    <row r="41" spans="1:19" ht="20.25" customHeight="1">
      <c r="A41" s="145"/>
      <c r="B41" s="140"/>
      <c r="C41" s="142"/>
      <c r="D41" s="140"/>
      <c r="E41" s="133"/>
      <c r="F41" s="133"/>
      <c r="G41" s="133"/>
      <c r="H41" s="133"/>
      <c r="I41" s="138"/>
      <c r="J41" s="138"/>
      <c r="K41" s="138"/>
      <c r="L41" s="138"/>
      <c r="M41" s="138"/>
      <c r="N41" s="138"/>
      <c r="O41" s="138"/>
      <c r="P41" s="135"/>
      <c r="Q41" s="135"/>
      <c r="R41" s="82" t="s">
        <v>58</v>
      </c>
      <c r="S41" s="87" t="s">
        <v>21</v>
      </c>
    </row>
    <row r="42" spans="1:19" ht="20.25" customHeight="1">
      <c r="A42" s="144" t="s">
        <v>330</v>
      </c>
      <c r="B42" s="140"/>
      <c r="C42" s="142"/>
      <c r="D42" s="140"/>
      <c r="E42" s="137"/>
      <c r="F42" s="137"/>
      <c r="G42" s="137"/>
      <c r="H42" s="137"/>
      <c r="I42" s="132">
        <v>173</v>
      </c>
      <c r="J42" s="132">
        <v>180</v>
      </c>
      <c r="K42" s="132">
        <v>345</v>
      </c>
      <c r="L42" s="132">
        <v>197</v>
      </c>
      <c r="M42" s="132">
        <v>113</v>
      </c>
      <c r="N42" s="132">
        <v>44</v>
      </c>
      <c r="O42" s="132">
        <f>SUM(I42:N42)</f>
        <v>1052</v>
      </c>
      <c r="P42" s="135">
        <v>45.95</v>
      </c>
      <c r="Q42" s="135"/>
      <c r="R42" s="82" t="s">
        <v>59</v>
      </c>
      <c r="S42" s="87" t="s">
        <v>22</v>
      </c>
    </row>
    <row r="43" spans="1:19" ht="20.25" customHeight="1">
      <c r="A43" s="145"/>
      <c r="B43" s="140"/>
      <c r="C43" s="142"/>
      <c r="D43" s="140"/>
      <c r="E43" s="138"/>
      <c r="F43" s="138"/>
      <c r="G43" s="138"/>
      <c r="H43" s="138"/>
      <c r="I43" s="133"/>
      <c r="J43" s="133"/>
      <c r="K43" s="133"/>
      <c r="L43" s="133"/>
      <c r="M43" s="133"/>
      <c r="N43" s="133"/>
      <c r="O43" s="133"/>
      <c r="P43" s="135"/>
      <c r="Q43" s="135"/>
      <c r="R43" s="82" t="s">
        <v>60</v>
      </c>
      <c r="S43" s="87" t="s">
        <v>23</v>
      </c>
    </row>
    <row r="44" spans="1:19" ht="20.25" customHeight="1">
      <c r="A44" s="145"/>
      <c r="B44" s="140"/>
      <c r="C44" s="142"/>
      <c r="D44" s="140"/>
      <c r="E44" s="138"/>
      <c r="F44" s="138"/>
      <c r="G44" s="138"/>
      <c r="H44" s="138"/>
      <c r="I44" s="133"/>
      <c r="J44" s="133"/>
      <c r="K44" s="133"/>
      <c r="L44" s="133"/>
      <c r="M44" s="133"/>
      <c r="N44" s="133"/>
      <c r="O44" s="133"/>
      <c r="P44" s="135"/>
      <c r="Q44" s="135"/>
      <c r="R44" s="82" t="s">
        <v>61</v>
      </c>
      <c r="S44" s="87" t="s">
        <v>24</v>
      </c>
    </row>
    <row r="45" spans="1:19" ht="20.25" customHeight="1">
      <c r="A45" s="145"/>
      <c r="B45" s="140"/>
      <c r="C45" s="142"/>
      <c r="D45" s="140"/>
      <c r="E45" s="138"/>
      <c r="F45" s="138"/>
      <c r="G45" s="138"/>
      <c r="H45" s="138"/>
      <c r="I45" s="133"/>
      <c r="J45" s="133"/>
      <c r="K45" s="133"/>
      <c r="L45" s="133"/>
      <c r="M45" s="133"/>
      <c r="N45" s="133"/>
      <c r="O45" s="133"/>
      <c r="P45" s="135"/>
      <c r="Q45" s="135"/>
      <c r="R45" s="82" t="s">
        <v>62</v>
      </c>
      <c r="S45" s="87" t="s">
        <v>25</v>
      </c>
    </row>
    <row r="46" spans="1:19" ht="20.25" customHeight="1" thickBot="1">
      <c r="A46" s="146"/>
      <c r="B46" s="141"/>
      <c r="C46" s="143"/>
      <c r="D46" s="141"/>
      <c r="E46" s="139"/>
      <c r="F46" s="139"/>
      <c r="G46" s="139"/>
      <c r="H46" s="139"/>
      <c r="I46" s="134"/>
      <c r="J46" s="134"/>
      <c r="K46" s="134"/>
      <c r="L46" s="134"/>
      <c r="M46" s="134"/>
      <c r="N46" s="134"/>
      <c r="O46" s="134"/>
      <c r="P46" s="136"/>
      <c r="Q46" s="136"/>
      <c r="R46" s="83" t="s">
        <v>63</v>
      </c>
      <c r="S46" s="88" t="s">
        <v>26</v>
      </c>
    </row>
    <row r="47" spans="1:19" ht="20.25" customHeight="1">
      <c r="A47" s="144" t="s">
        <v>331</v>
      </c>
      <c r="B47" s="140" t="s">
        <v>180</v>
      </c>
      <c r="C47" s="142"/>
      <c r="D47" s="140" t="s">
        <v>53</v>
      </c>
      <c r="E47" s="132">
        <v>49</v>
      </c>
      <c r="F47" s="132">
        <v>294</v>
      </c>
      <c r="G47" s="132">
        <v>332</v>
      </c>
      <c r="H47" s="132">
        <v>336</v>
      </c>
      <c r="I47" s="137"/>
      <c r="J47" s="137"/>
      <c r="K47" s="137"/>
      <c r="L47" s="137"/>
      <c r="M47" s="137"/>
      <c r="N47" s="137"/>
      <c r="O47" s="137">
        <f>SUM(E47:N51)</f>
        <v>1011</v>
      </c>
      <c r="P47" s="135">
        <v>42.95</v>
      </c>
      <c r="Q47" s="167">
        <f>(P47*O47)+(O52*P52)</f>
        <v>97367.75</v>
      </c>
      <c r="R47" s="84" t="s">
        <v>189</v>
      </c>
      <c r="S47" s="85">
        <v>4</v>
      </c>
    </row>
    <row r="48" spans="1:19" ht="20.25" customHeight="1">
      <c r="A48" s="145"/>
      <c r="B48" s="140"/>
      <c r="C48" s="142"/>
      <c r="D48" s="140"/>
      <c r="E48" s="133"/>
      <c r="F48" s="133"/>
      <c r="G48" s="133"/>
      <c r="H48" s="133"/>
      <c r="I48" s="138"/>
      <c r="J48" s="138"/>
      <c r="K48" s="138"/>
      <c r="L48" s="138"/>
      <c r="M48" s="138"/>
      <c r="N48" s="138"/>
      <c r="O48" s="138"/>
      <c r="P48" s="135"/>
      <c r="Q48" s="135"/>
      <c r="R48" s="82" t="s">
        <v>190</v>
      </c>
      <c r="S48" s="86" t="s">
        <v>18</v>
      </c>
    </row>
    <row r="49" spans="1:19" ht="20.25" customHeight="1">
      <c r="A49" s="145"/>
      <c r="B49" s="140"/>
      <c r="C49" s="142"/>
      <c r="D49" s="140"/>
      <c r="E49" s="133"/>
      <c r="F49" s="133"/>
      <c r="G49" s="133"/>
      <c r="H49" s="133"/>
      <c r="I49" s="138"/>
      <c r="J49" s="138"/>
      <c r="K49" s="138"/>
      <c r="L49" s="138"/>
      <c r="M49" s="138"/>
      <c r="N49" s="138"/>
      <c r="O49" s="138"/>
      <c r="P49" s="135"/>
      <c r="Q49" s="135"/>
      <c r="R49" s="82" t="s">
        <v>191</v>
      </c>
      <c r="S49" s="86" t="s">
        <v>19</v>
      </c>
    </row>
    <row r="50" spans="1:19" ht="20.25" customHeight="1">
      <c r="A50" s="145"/>
      <c r="B50" s="140"/>
      <c r="C50" s="142"/>
      <c r="D50" s="140"/>
      <c r="E50" s="133"/>
      <c r="F50" s="133"/>
      <c r="G50" s="133"/>
      <c r="H50" s="133"/>
      <c r="I50" s="138"/>
      <c r="J50" s="138"/>
      <c r="K50" s="138"/>
      <c r="L50" s="138"/>
      <c r="M50" s="138"/>
      <c r="N50" s="138"/>
      <c r="O50" s="138"/>
      <c r="P50" s="135"/>
      <c r="Q50" s="135"/>
      <c r="R50" s="82" t="s">
        <v>192</v>
      </c>
      <c r="S50" s="87" t="s">
        <v>20</v>
      </c>
    </row>
    <row r="51" spans="1:19" ht="20.25" customHeight="1">
      <c r="A51" s="145"/>
      <c r="B51" s="140"/>
      <c r="C51" s="142"/>
      <c r="D51" s="140"/>
      <c r="E51" s="133"/>
      <c r="F51" s="133"/>
      <c r="G51" s="133"/>
      <c r="H51" s="133"/>
      <c r="I51" s="138"/>
      <c r="J51" s="138"/>
      <c r="K51" s="138"/>
      <c r="L51" s="138"/>
      <c r="M51" s="138"/>
      <c r="N51" s="138"/>
      <c r="O51" s="138"/>
      <c r="P51" s="135"/>
      <c r="Q51" s="135"/>
      <c r="R51" s="82" t="s">
        <v>193</v>
      </c>
      <c r="S51" s="87" t="s">
        <v>21</v>
      </c>
    </row>
    <row r="52" spans="1:19" ht="20.25" customHeight="1">
      <c r="A52" s="144" t="s">
        <v>332</v>
      </c>
      <c r="B52" s="140"/>
      <c r="C52" s="142"/>
      <c r="D52" s="140"/>
      <c r="E52" s="137"/>
      <c r="F52" s="137"/>
      <c r="G52" s="137"/>
      <c r="H52" s="137"/>
      <c r="I52" s="132">
        <v>425</v>
      </c>
      <c r="J52" s="132">
        <v>231</v>
      </c>
      <c r="K52" s="132">
        <v>286</v>
      </c>
      <c r="L52" s="132">
        <v>108</v>
      </c>
      <c r="M52" s="132">
        <v>87</v>
      </c>
      <c r="N52" s="132">
        <v>37</v>
      </c>
      <c r="O52" s="132">
        <f>SUM(I52:N52)</f>
        <v>1174</v>
      </c>
      <c r="P52" s="135">
        <v>45.95</v>
      </c>
      <c r="Q52" s="135"/>
      <c r="R52" s="82" t="s">
        <v>194</v>
      </c>
      <c r="S52" s="87" t="s">
        <v>22</v>
      </c>
    </row>
    <row r="53" spans="1:19" ht="20.25" customHeight="1">
      <c r="A53" s="145"/>
      <c r="B53" s="140"/>
      <c r="C53" s="142"/>
      <c r="D53" s="140"/>
      <c r="E53" s="138"/>
      <c r="F53" s="138"/>
      <c r="G53" s="138"/>
      <c r="H53" s="138"/>
      <c r="I53" s="133"/>
      <c r="J53" s="133"/>
      <c r="K53" s="133"/>
      <c r="L53" s="133"/>
      <c r="M53" s="133"/>
      <c r="N53" s="133"/>
      <c r="O53" s="133"/>
      <c r="P53" s="135"/>
      <c r="Q53" s="135"/>
      <c r="R53" s="82" t="s">
        <v>195</v>
      </c>
      <c r="S53" s="87" t="s">
        <v>23</v>
      </c>
    </row>
    <row r="54" spans="1:19" ht="20.25" customHeight="1">
      <c r="A54" s="145"/>
      <c r="B54" s="140"/>
      <c r="C54" s="142"/>
      <c r="D54" s="140"/>
      <c r="E54" s="138"/>
      <c r="F54" s="138"/>
      <c r="G54" s="138"/>
      <c r="H54" s="138"/>
      <c r="I54" s="133"/>
      <c r="J54" s="133"/>
      <c r="K54" s="133"/>
      <c r="L54" s="133"/>
      <c r="M54" s="133"/>
      <c r="N54" s="133"/>
      <c r="O54" s="133"/>
      <c r="P54" s="135"/>
      <c r="Q54" s="135"/>
      <c r="R54" s="82" t="s">
        <v>196</v>
      </c>
      <c r="S54" s="87" t="s">
        <v>24</v>
      </c>
    </row>
    <row r="55" spans="1:19" ht="20.25" customHeight="1">
      <c r="A55" s="145"/>
      <c r="B55" s="140"/>
      <c r="C55" s="142"/>
      <c r="D55" s="140"/>
      <c r="E55" s="138"/>
      <c r="F55" s="138"/>
      <c r="G55" s="138"/>
      <c r="H55" s="138"/>
      <c r="I55" s="133"/>
      <c r="J55" s="133"/>
      <c r="K55" s="133"/>
      <c r="L55" s="133"/>
      <c r="M55" s="133"/>
      <c r="N55" s="133"/>
      <c r="O55" s="133"/>
      <c r="P55" s="135"/>
      <c r="Q55" s="135"/>
      <c r="R55" s="82" t="s">
        <v>197</v>
      </c>
      <c r="S55" s="87" t="s">
        <v>25</v>
      </c>
    </row>
    <row r="56" spans="1:19" ht="20.25" customHeight="1" thickBot="1">
      <c r="A56" s="146"/>
      <c r="B56" s="141"/>
      <c r="C56" s="143"/>
      <c r="D56" s="141"/>
      <c r="E56" s="139"/>
      <c r="F56" s="139"/>
      <c r="G56" s="139"/>
      <c r="H56" s="139"/>
      <c r="I56" s="134"/>
      <c r="J56" s="134"/>
      <c r="K56" s="134"/>
      <c r="L56" s="134"/>
      <c r="M56" s="134"/>
      <c r="N56" s="134"/>
      <c r="O56" s="134"/>
      <c r="P56" s="136"/>
      <c r="Q56" s="136"/>
      <c r="R56" s="83" t="s">
        <v>198</v>
      </c>
      <c r="S56" s="88" t="s">
        <v>26</v>
      </c>
    </row>
    <row r="57" spans="1:19" ht="21.75" customHeight="1" thickBot="1">
      <c r="O57" s="19">
        <f>SUM(O17:O56)</f>
        <v>10604</v>
      </c>
      <c r="Q57" s="113">
        <f>SUM(Q17:Q56)</f>
        <v>471068.80000000005</v>
      </c>
    </row>
  </sheetData>
  <mergeCells count="148">
    <mergeCell ref="Q47:Q56"/>
    <mergeCell ref="K47:K51"/>
    <mergeCell ref="L47:L51"/>
    <mergeCell ref="M47:M51"/>
    <mergeCell ref="N47:N51"/>
    <mergeCell ref="O47:O51"/>
    <mergeCell ref="P47:P51"/>
    <mergeCell ref="K52:K56"/>
    <mergeCell ref="L52:L56"/>
    <mergeCell ref="M52:M56"/>
    <mergeCell ref="N52:N56"/>
    <mergeCell ref="O52:O56"/>
    <mergeCell ref="P52:P56"/>
    <mergeCell ref="D47:D56"/>
    <mergeCell ref="A52:A56"/>
    <mergeCell ref="E52:E56"/>
    <mergeCell ref="F52:F56"/>
    <mergeCell ref="M37:M41"/>
    <mergeCell ref="N37:N41"/>
    <mergeCell ref="A37:A41"/>
    <mergeCell ref="G37:G41"/>
    <mergeCell ref="A42:A46"/>
    <mergeCell ref="E42:E46"/>
    <mergeCell ref="G52:G56"/>
    <mergeCell ref="H47:H51"/>
    <mergeCell ref="I47:I51"/>
    <mergeCell ref="J47:J51"/>
    <mergeCell ref="A47:A51"/>
    <mergeCell ref="E47:E51"/>
    <mergeCell ref="F47:F51"/>
    <mergeCell ref="G47:G51"/>
    <mergeCell ref="B47:B56"/>
    <mergeCell ref="C47:C56"/>
    <mergeCell ref="H52:H56"/>
    <mergeCell ref="I52:I56"/>
    <mergeCell ref="J52:J56"/>
    <mergeCell ref="Q37:Q46"/>
    <mergeCell ref="Q27:Q36"/>
    <mergeCell ref="B37:B46"/>
    <mergeCell ref="C37:C46"/>
    <mergeCell ref="D37:D46"/>
    <mergeCell ref="H37:H41"/>
    <mergeCell ref="I37:I41"/>
    <mergeCell ref="J37:J41"/>
    <mergeCell ref="K37:K41"/>
    <mergeCell ref="L37:L41"/>
    <mergeCell ref="O37:O41"/>
    <mergeCell ref="B27:B36"/>
    <mergeCell ref="C27:C36"/>
    <mergeCell ref="D27:D36"/>
    <mergeCell ref="G27:G31"/>
    <mergeCell ref="H27:H31"/>
    <mergeCell ref="E27:E31"/>
    <mergeCell ref="F27:F31"/>
    <mergeCell ref="E37:E41"/>
    <mergeCell ref="F37:F41"/>
    <mergeCell ref="H17:H21"/>
    <mergeCell ref="O17:O21"/>
    <mergeCell ref="P17:P21"/>
    <mergeCell ref="A22:A26"/>
    <mergeCell ref="E22:E26"/>
    <mergeCell ref="P15:P16"/>
    <mergeCell ref="Q15:Q16"/>
    <mergeCell ref="F15:F16"/>
    <mergeCell ref="G15:G16"/>
    <mergeCell ref="K17:K21"/>
    <mergeCell ref="L17:L21"/>
    <mergeCell ref="L15:L16"/>
    <mergeCell ref="A15:A16"/>
    <mergeCell ref="B15:B16"/>
    <mergeCell ref="C15:C16"/>
    <mergeCell ref="D15:D16"/>
    <mergeCell ref="I17:I21"/>
    <mergeCell ref="J17:J21"/>
    <mergeCell ref="E15:E16"/>
    <mergeCell ref="R6:S6"/>
    <mergeCell ref="H15:H16"/>
    <mergeCell ref="I15:I16"/>
    <mergeCell ref="J15:J16"/>
    <mergeCell ref="K15:K16"/>
    <mergeCell ref="R7:S7"/>
    <mergeCell ref="R15:R16"/>
    <mergeCell ref="M17:M21"/>
    <mergeCell ref="N17:N21"/>
    <mergeCell ref="O15:O16"/>
    <mergeCell ref="Q17:Q26"/>
    <mergeCell ref="A14:D14"/>
    <mergeCell ref="A17:A21"/>
    <mergeCell ref="E17:E21"/>
    <mergeCell ref="F17:F21"/>
    <mergeCell ref="G17:G21"/>
    <mergeCell ref="R1:S1"/>
    <mergeCell ref="R2:S2"/>
    <mergeCell ref="R3:S3"/>
    <mergeCell ref="R4:S4"/>
    <mergeCell ref="R5:S5"/>
    <mergeCell ref="R14:S14"/>
    <mergeCell ref="M15:M16"/>
    <mergeCell ref="N15:N16"/>
    <mergeCell ref="S15:S16"/>
    <mergeCell ref="A32:A36"/>
    <mergeCell ref="E32:E36"/>
    <mergeCell ref="F32:F36"/>
    <mergeCell ref="G32:G36"/>
    <mergeCell ref="D17:D26"/>
    <mergeCell ref="P32:P36"/>
    <mergeCell ref="I27:I31"/>
    <mergeCell ref="J27:J31"/>
    <mergeCell ref="K27:K31"/>
    <mergeCell ref="L27:L31"/>
    <mergeCell ref="M27:M31"/>
    <mergeCell ref="L32:L36"/>
    <mergeCell ref="M32:M36"/>
    <mergeCell ref="N32:N36"/>
    <mergeCell ref="I22:I26"/>
    <mergeCell ref="J22:J26"/>
    <mergeCell ref="K22:K26"/>
    <mergeCell ref="L22:L26"/>
    <mergeCell ref="A27:A31"/>
    <mergeCell ref="F22:F26"/>
    <mergeCell ref="G22:G26"/>
    <mergeCell ref="H22:H26"/>
    <mergeCell ref="B17:B26"/>
    <mergeCell ref="C17:C26"/>
    <mergeCell ref="L42:L46"/>
    <mergeCell ref="F42:F46"/>
    <mergeCell ref="G42:G46"/>
    <mergeCell ref="H42:H46"/>
    <mergeCell ref="I42:I46"/>
    <mergeCell ref="J42:J46"/>
    <mergeCell ref="K42:K46"/>
    <mergeCell ref="O22:O26"/>
    <mergeCell ref="P22:P26"/>
    <mergeCell ref="N27:N31"/>
    <mergeCell ref="O27:O31"/>
    <mergeCell ref="P27:P31"/>
    <mergeCell ref="M42:M46"/>
    <mergeCell ref="N42:N46"/>
    <mergeCell ref="O42:O46"/>
    <mergeCell ref="P42:P46"/>
    <mergeCell ref="P37:P41"/>
    <mergeCell ref="O32:O36"/>
    <mergeCell ref="H32:H36"/>
    <mergeCell ref="I32:I36"/>
    <mergeCell ref="J32:J36"/>
    <mergeCell ref="K32:K36"/>
    <mergeCell ref="M22:M26"/>
    <mergeCell ref="N22:N26"/>
  </mergeCells>
  <phoneticPr fontId="0" type="noConversion"/>
  <pageMargins left="0.7" right="0.7" top="0.75" bottom="0.75" header="0.3" footer="0.3"/>
  <pageSetup paperSize="9" scale="38" orientation="landscape" r:id="rId1"/>
  <rowBreaks count="1" manualBreakCount="1">
    <brk id="1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4">
    <tabColor indexed="11"/>
    <pageSetUpPr fitToPage="1"/>
  </sheetPr>
  <dimension ref="A1:S57"/>
  <sheetViews>
    <sheetView showGridLines="0" zoomScale="60" zoomScaleNormal="60" zoomScalePageLayoutView="55" workbookViewId="0">
      <pane ySplit="16" topLeftCell="A17" activePane="bottomLeft" state="frozenSplit"/>
      <selection activeCell="A11" sqref="A11"/>
      <selection pane="bottomLeft" activeCell="A11" sqref="A11"/>
    </sheetView>
  </sheetViews>
  <sheetFormatPr defaultColWidth="10.625" defaultRowHeight="15"/>
  <cols>
    <col min="1" max="2" width="27.375" style="6" customWidth="1"/>
    <col min="3" max="4" width="40.625" style="6" customWidth="1"/>
    <col min="5" max="14" width="8.125" style="6" customWidth="1"/>
    <col min="15" max="15" width="20.625" style="6" customWidth="1"/>
    <col min="16" max="16" width="16.125" style="111" customWidth="1"/>
    <col min="17" max="17" width="40.125" style="111" customWidth="1"/>
    <col min="18" max="18" width="21.125" style="6" customWidth="1"/>
    <col min="19" max="19" width="8.625" style="6" customWidth="1"/>
    <col min="20" max="16384" width="10.625" style="6"/>
  </cols>
  <sheetData>
    <row r="1" spans="1:19" ht="18.75" customHeight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5"/>
      <c r="P1" s="108"/>
      <c r="Q1" s="108" t="s">
        <v>0</v>
      </c>
      <c r="R1" s="150"/>
      <c r="S1" s="151"/>
    </row>
    <row r="2" spans="1:19" ht="18.75" customHeight="1">
      <c r="A2" s="1"/>
      <c r="B2" s="4"/>
      <c r="C2" s="7"/>
      <c r="D2" s="4"/>
      <c r="E2" s="4"/>
      <c r="F2" s="2"/>
      <c r="G2" s="2"/>
      <c r="H2" s="8"/>
      <c r="I2" s="2"/>
      <c r="J2" s="2"/>
      <c r="K2" s="2"/>
      <c r="L2" s="2"/>
      <c r="M2" s="2"/>
      <c r="N2" s="9"/>
      <c r="O2" s="5"/>
      <c r="P2" s="108"/>
      <c r="Q2" s="108" t="s">
        <v>3</v>
      </c>
      <c r="R2" s="152"/>
      <c r="S2" s="153"/>
    </row>
    <row r="3" spans="1:19" ht="18.75" customHeight="1">
      <c r="A3" s="1"/>
      <c r="B3" s="4"/>
      <c r="C3" s="7"/>
      <c r="D3" s="4"/>
      <c r="E3" s="4"/>
      <c r="F3" s="2"/>
      <c r="G3" s="2"/>
      <c r="H3" s="8"/>
      <c r="I3" s="2"/>
      <c r="J3" s="2"/>
      <c r="K3" s="2"/>
      <c r="L3" s="2"/>
      <c r="M3" s="2"/>
      <c r="N3" s="9"/>
      <c r="O3" s="5"/>
      <c r="P3" s="108"/>
      <c r="Q3" s="108" t="s">
        <v>5</v>
      </c>
      <c r="R3" s="152"/>
      <c r="S3" s="153"/>
    </row>
    <row r="4" spans="1:19" ht="18.75" customHeight="1">
      <c r="A4" s="1"/>
      <c r="B4" s="4"/>
      <c r="C4" s="7"/>
      <c r="D4" s="4"/>
      <c r="E4" s="4"/>
      <c r="F4" s="2"/>
      <c r="G4" s="2"/>
      <c r="H4" s="8"/>
      <c r="I4" s="2"/>
      <c r="J4" s="2"/>
      <c r="K4" s="2"/>
      <c r="L4" s="2"/>
      <c r="M4" s="2"/>
      <c r="N4" s="9"/>
      <c r="O4" s="5"/>
      <c r="P4" s="108"/>
      <c r="Q4" s="108" t="s">
        <v>7</v>
      </c>
      <c r="R4" s="152"/>
      <c r="S4" s="153"/>
    </row>
    <row r="5" spans="1:19" ht="18.75" customHeight="1">
      <c r="A5" s="1"/>
      <c r="B5" s="4"/>
      <c r="C5" s="10"/>
      <c r="D5" s="4"/>
      <c r="E5" s="4"/>
      <c r="F5" s="11"/>
      <c r="G5" s="2"/>
      <c r="H5" s="2"/>
      <c r="I5" s="2"/>
      <c r="J5" s="2"/>
      <c r="K5" s="2"/>
      <c r="L5" s="2"/>
      <c r="M5" s="2"/>
      <c r="N5" s="2"/>
      <c r="O5" s="5"/>
      <c r="P5" s="108"/>
      <c r="Q5" s="108" t="s">
        <v>9</v>
      </c>
      <c r="R5" s="150"/>
      <c r="S5" s="151"/>
    </row>
    <row r="6" spans="1:19" ht="18.75" customHeight="1">
      <c r="A6" s="1"/>
      <c r="B6" s="4"/>
      <c r="C6" s="7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P6" s="109"/>
      <c r="Q6" s="108" t="s">
        <v>11</v>
      </c>
      <c r="R6" s="150"/>
      <c r="S6" s="151"/>
    </row>
    <row r="7" spans="1:19" ht="18.75" customHeight="1">
      <c r="A7" s="1"/>
      <c r="B7" s="4"/>
      <c r="C7" s="7"/>
      <c r="D7" s="4"/>
      <c r="E7" s="4"/>
      <c r="F7" s="2"/>
      <c r="G7" s="2"/>
      <c r="H7" s="2"/>
      <c r="I7" s="2"/>
      <c r="J7" s="2"/>
      <c r="K7" s="2"/>
      <c r="L7" s="2"/>
      <c r="M7" s="2"/>
      <c r="N7" s="7"/>
      <c r="O7" s="5"/>
      <c r="P7" s="108"/>
      <c r="Q7" s="108" t="s">
        <v>13</v>
      </c>
      <c r="R7" s="150"/>
      <c r="S7" s="151"/>
    </row>
    <row r="8" spans="1:19" ht="18.75" customHeight="1">
      <c r="A8" s="1"/>
      <c r="B8" s="12"/>
      <c r="C8" s="12"/>
      <c r="D8" s="12"/>
      <c r="E8" s="12"/>
      <c r="F8" s="12"/>
      <c r="G8" s="12"/>
      <c r="H8" s="3"/>
      <c r="I8" s="2"/>
      <c r="J8" s="2"/>
      <c r="K8" s="2"/>
      <c r="L8" s="2"/>
      <c r="M8" s="2"/>
      <c r="N8" s="2"/>
      <c r="O8" s="2"/>
      <c r="P8" s="110"/>
      <c r="Q8" s="110"/>
      <c r="R8" s="2"/>
      <c r="S8" s="2"/>
    </row>
    <row r="9" spans="1:19" ht="18.75" customHeight="1">
      <c r="A9" s="13"/>
      <c r="B9" s="12"/>
      <c r="C9" s="14"/>
      <c r="D9" s="15"/>
      <c r="E9" s="15"/>
      <c r="F9" s="15"/>
      <c r="G9" s="12"/>
      <c r="H9" s="2"/>
      <c r="I9" s="2"/>
      <c r="J9" s="2"/>
      <c r="K9" s="2"/>
      <c r="L9" s="2"/>
      <c r="M9" s="2"/>
      <c r="N9" s="2"/>
      <c r="O9" s="2"/>
      <c r="P9" s="110"/>
      <c r="Q9" s="110"/>
      <c r="R9" s="2"/>
      <c r="S9" s="2"/>
    </row>
    <row r="10" spans="1:19" ht="18.75" customHeight="1">
      <c r="A10" s="13"/>
      <c r="B10" s="12"/>
      <c r="C10" s="14"/>
      <c r="D10" s="15"/>
      <c r="E10" s="15"/>
      <c r="F10" s="15"/>
      <c r="G10" s="12"/>
      <c r="H10" s="2"/>
      <c r="I10" s="2"/>
      <c r="J10" s="2"/>
      <c r="K10" s="2"/>
      <c r="L10" s="2"/>
      <c r="M10" s="2"/>
      <c r="N10" s="2"/>
      <c r="O10" s="2"/>
      <c r="P10" s="110"/>
      <c r="Q10" s="110"/>
      <c r="R10" s="2"/>
      <c r="S10" s="2"/>
    </row>
    <row r="11" spans="1:19" ht="18.75" customHeight="1">
      <c r="A11" s="13"/>
      <c r="B11" s="12"/>
      <c r="C11" s="14"/>
      <c r="D11" s="15"/>
      <c r="E11" s="15"/>
      <c r="F11" s="15"/>
      <c r="G11" s="12"/>
      <c r="H11" s="2"/>
      <c r="I11" s="2"/>
      <c r="J11" s="2"/>
      <c r="K11" s="2"/>
      <c r="L11" s="2"/>
      <c r="M11" s="2"/>
      <c r="N11" s="2"/>
      <c r="O11" s="2"/>
      <c r="P11" s="110"/>
      <c r="Q11" s="110"/>
      <c r="R11" s="2"/>
      <c r="S11" s="2"/>
    </row>
    <row r="12" spans="1:19" ht="18.75" customHeight="1">
      <c r="A12" s="13"/>
      <c r="B12" s="12"/>
      <c r="C12" s="12"/>
      <c r="D12" s="16"/>
      <c r="E12" s="16"/>
      <c r="F12" s="15"/>
      <c r="G12" s="12"/>
      <c r="H12" s="2"/>
      <c r="I12" s="2"/>
      <c r="J12" s="2"/>
      <c r="K12" s="2"/>
      <c r="L12" s="2"/>
      <c r="M12" s="2"/>
      <c r="N12" s="2"/>
      <c r="O12" s="2"/>
      <c r="P12" s="110"/>
      <c r="Q12" s="110"/>
      <c r="R12" s="2"/>
      <c r="S12" s="2"/>
    </row>
    <row r="13" spans="1:19" ht="18.75" customHeight="1" thickBot="1">
      <c r="N13" s="17"/>
      <c r="O13" s="17"/>
    </row>
    <row r="14" spans="1:19" ht="45" customHeight="1">
      <c r="A14" s="154" t="s">
        <v>64</v>
      </c>
      <c r="B14" s="155"/>
      <c r="C14" s="155"/>
      <c r="D14" s="155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112"/>
      <c r="Q14" s="112"/>
      <c r="R14" s="156"/>
      <c r="S14" s="157"/>
    </row>
    <row r="15" spans="1:19" s="18" customFormat="1" ht="23.25" customHeight="1">
      <c r="A15" s="158" t="s">
        <v>14</v>
      </c>
      <c r="B15" s="147" t="s">
        <v>15</v>
      </c>
      <c r="C15" s="147" t="s">
        <v>16</v>
      </c>
      <c r="D15" s="147" t="s">
        <v>17</v>
      </c>
      <c r="E15" s="147">
        <v>4</v>
      </c>
      <c r="F15" s="163" t="s">
        <v>18</v>
      </c>
      <c r="G15" s="163" t="s">
        <v>19</v>
      </c>
      <c r="H15" s="163" t="s">
        <v>20</v>
      </c>
      <c r="I15" s="147" t="s">
        <v>21</v>
      </c>
      <c r="J15" s="147" t="s">
        <v>22</v>
      </c>
      <c r="K15" s="147" t="s">
        <v>23</v>
      </c>
      <c r="L15" s="147" t="s">
        <v>24</v>
      </c>
      <c r="M15" s="147" t="s">
        <v>25</v>
      </c>
      <c r="N15" s="147" t="s">
        <v>26</v>
      </c>
      <c r="O15" s="147" t="s">
        <v>27</v>
      </c>
      <c r="P15" s="161" t="s">
        <v>28</v>
      </c>
      <c r="Q15" s="161" t="s">
        <v>27</v>
      </c>
      <c r="R15" s="147" t="s">
        <v>29</v>
      </c>
      <c r="S15" s="165" t="s">
        <v>30</v>
      </c>
    </row>
    <row r="16" spans="1:19" s="18" customFormat="1" ht="23.25" customHeight="1">
      <c r="A16" s="159"/>
      <c r="B16" s="149"/>
      <c r="C16" s="160"/>
      <c r="D16" s="148"/>
      <c r="E16" s="148"/>
      <c r="F16" s="164"/>
      <c r="G16" s="164"/>
      <c r="H16" s="164"/>
      <c r="I16" s="148"/>
      <c r="J16" s="148"/>
      <c r="K16" s="148"/>
      <c r="L16" s="148"/>
      <c r="M16" s="149"/>
      <c r="N16" s="149"/>
      <c r="O16" s="148"/>
      <c r="P16" s="162"/>
      <c r="Q16" s="162"/>
      <c r="R16" s="148"/>
      <c r="S16" s="166"/>
    </row>
    <row r="17" spans="1:19" ht="20.25" customHeight="1">
      <c r="A17" s="144" t="s">
        <v>333</v>
      </c>
      <c r="B17" s="140" t="s">
        <v>305</v>
      </c>
      <c r="C17" s="142"/>
      <c r="D17" s="140" t="s">
        <v>42</v>
      </c>
      <c r="E17" s="132">
        <v>8</v>
      </c>
      <c r="F17" s="132">
        <v>179</v>
      </c>
      <c r="G17" s="132">
        <v>259</v>
      </c>
      <c r="H17" s="132">
        <v>280</v>
      </c>
      <c r="I17" s="137"/>
      <c r="J17" s="137"/>
      <c r="K17" s="137"/>
      <c r="L17" s="137"/>
      <c r="M17" s="137"/>
      <c r="N17" s="137"/>
      <c r="O17" s="137">
        <f>SUM(E17:N21)</f>
        <v>726</v>
      </c>
      <c r="P17" s="135">
        <v>34.950000000000003</v>
      </c>
      <c r="Q17" s="135">
        <f>(O17*P17)+(O22*P22)</f>
        <v>67482.429999999993</v>
      </c>
      <c r="R17" s="82" t="s">
        <v>105</v>
      </c>
      <c r="S17" s="87">
        <v>4</v>
      </c>
    </row>
    <row r="18" spans="1:19" ht="20.25" customHeight="1">
      <c r="A18" s="145"/>
      <c r="B18" s="140"/>
      <c r="C18" s="142"/>
      <c r="D18" s="140"/>
      <c r="E18" s="133"/>
      <c r="F18" s="133"/>
      <c r="G18" s="133"/>
      <c r="H18" s="133"/>
      <c r="I18" s="138"/>
      <c r="J18" s="138"/>
      <c r="K18" s="138"/>
      <c r="L18" s="138"/>
      <c r="M18" s="138"/>
      <c r="N18" s="138"/>
      <c r="O18" s="138"/>
      <c r="P18" s="135"/>
      <c r="Q18" s="135"/>
      <c r="R18" s="82" t="s">
        <v>106</v>
      </c>
      <c r="S18" s="86" t="s">
        <v>18</v>
      </c>
    </row>
    <row r="19" spans="1:19" ht="20.25" customHeight="1">
      <c r="A19" s="145"/>
      <c r="B19" s="140"/>
      <c r="C19" s="142"/>
      <c r="D19" s="140"/>
      <c r="E19" s="133"/>
      <c r="F19" s="133"/>
      <c r="G19" s="133"/>
      <c r="H19" s="133"/>
      <c r="I19" s="138"/>
      <c r="J19" s="138"/>
      <c r="K19" s="138"/>
      <c r="L19" s="138"/>
      <c r="M19" s="138"/>
      <c r="N19" s="138"/>
      <c r="O19" s="138"/>
      <c r="P19" s="135"/>
      <c r="Q19" s="135"/>
      <c r="R19" s="82" t="s">
        <v>107</v>
      </c>
      <c r="S19" s="86" t="s">
        <v>19</v>
      </c>
    </row>
    <row r="20" spans="1:19" ht="20.25" customHeight="1">
      <c r="A20" s="145"/>
      <c r="B20" s="140"/>
      <c r="C20" s="142"/>
      <c r="D20" s="140"/>
      <c r="E20" s="133"/>
      <c r="F20" s="133"/>
      <c r="G20" s="133"/>
      <c r="H20" s="133"/>
      <c r="I20" s="138"/>
      <c r="J20" s="138"/>
      <c r="K20" s="138"/>
      <c r="L20" s="138"/>
      <c r="M20" s="138"/>
      <c r="N20" s="138"/>
      <c r="O20" s="138"/>
      <c r="P20" s="135"/>
      <c r="Q20" s="135"/>
      <c r="R20" s="82" t="s">
        <v>108</v>
      </c>
      <c r="S20" s="87" t="s">
        <v>20</v>
      </c>
    </row>
    <row r="21" spans="1:19" ht="20.25" customHeight="1">
      <c r="A21" s="145"/>
      <c r="B21" s="140"/>
      <c r="C21" s="142"/>
      <c r="D21" s="140"/>
      <c r="E21" s="133"/>
      <c r="F21" s="133"/>
      <c r="G21" s="133"/>
      <c r="H21" s="133"/>
      <c r="I21" s="138"/>
      <c r="J21" s="138"/>
      <c r="K21" s="138"/>
      <c r="L21" s="138"/>
      <c r="M21" s="138"/>
      <c r="N21" s="138"/>
      <c r="O21" s="138"/>
      <c r="P21" s="135"/>
      <c r="Q21" s="135"/>
      <c r="R21" s="82" t="s">
        <v>109</v>
      </c>
      <c r="S21" s="87" t="s">
        <v>21</v>
      </c>
    </row>
    <row r="22" spans="1:19" ht="20.25" customHeight="1">
      <c r="A22" s="144" t="s">
        <v>334</v>
      </c>
      <c r="B22" s="140"/>
      <c r="C22" s="142"/>
      <c r="D22" s="140"/>
      <c r="E22" s="137"/>
      <c r="F22" s="137"/>
      <c r="G22" s="137"/>
      <c r="H22" s="137"/>
      <c r="I22" s="132">
        <v>178</v>
      </c>
      <c r="J22" s="132">
        <v>0</v>
      </c>
      <c r="K22" s="132">
        <v>377</v>
      </c>
      <c r="L22" s="132">
        <v>256</v>
      </c>
      <c r="M22" s="132">
        <v>213</v>
      </c>
      <c r="N22" s="132">
        <v>85</v>
      </c>
      <c r="O22" s="132">
        <f>SUM(I22:N22)</f>
        <v>1109</v>
      </c>
      <c r="P22" s="135">
        <v>37.97</v>
      </c>
      <c r="Q22" s="135"/>
      <c r="R22" s="82" t="s">
        <v>110</v>
      </c>
      <c r="S22" s="87" t="s">
        <v>22</v>
      </c>
    </row>
    <row r="23" spans="1:19" ht="20.25" customHeight="1">
      <c r="A23" s="145"/>
      <c r="B23" s="140"/>
      <c r="C23" s="142"/>
      <c r="D23" s="140"/>
      <c r="E23" s="138"/>
      <c r="F23" s="138"/>
      <c r="G23" s="138"/>
      <c r="H23" s="138"/>
      <c r="I23" s="133"/>
      <c r="J23" s="133"/>
      <c r="K23" s="133"/>
      <c r="L23" s="133"/>
      <c r="M23" s="133"/>
      <c r="N23" s="133"/>
      <c r="O23" s="133"/>
      <c r="P23" s="135"/>
      <c r="Q23" s="135"/>
      <c r="R23" s="82" t="s">
        <v>111</v>
      </c>
      <c r="S23" s="87" t="s">
        <v>23</v>
      </c>
    </row>
    <row r="24" spans="1:19" ht="20.25" customHeight="1">
      <c r="A24" s="145"/>
      <c r="B24" s="140"/>
      <c r="C24" s="142"/>
      <c r="D24" s="140"/>
      <c r="E24" s="138"/>
      <c r="F24" s="138"/>
      <c r="G24" s="138"/>
      <c r="H24" s="138"/>
      <c r="I24" s="133"/>
      <c r="J24" s="133"/>
      <c r="K24" s="133"/>
      <c r="L24" s="133"/>
      <c r="M24" s="133"/>
      <c r="N24" s="133"/>
      <c r="O24" s="133"/>
      <c r="P24" s="135"/>
      <c r="Q24" s="135"/>
      <c r="R24" s="82" t="s">
        <v>112</v>
      </c>
      <c r="S24" s="87" t="s">
        <v>24</v>
      </c>
    </row>
    <row r="25" spans="1:19" ht="20.25" customHeight="1">
      <c r="A25" s="145"/>
      <c r="B25" s="140"/>
      <c r="C25" s="142"/>
      <c r="D25" s="140"/>
      <c r="E25" s="138"/>
      <c r="F25" s="138"/>
      <c r="G25" s="138"/>
      <c r="H25" s="138"/>
      <c r="I25" s="133"/>
      <c r="J25" s="133"/>
      <c r="K25" s="133"/>
      <c r="L25" s="133"/>
      <c r="M25" s="133"/>
      <c r="N25" s="133"/>
      <c r="O25" s="133"/>
      <c r="P25" s="135"/>
      <c r="Q25" s="135"/>
      <c r="R25" s="82" t="s">
        <v>113</v>
      </c>
      <c r="S25" s="87" t="s">
        <v>25</v>
      </c>
    </row>
    <row r="26" spans="1:19" ht="20.25" customHeight="1" thickBot="1">
      <c r="A26" s="146"/>
      <c r="B26" s="141"/>
      <c r="C26" s="143"/>
      <c r="D26" s="141"/>
      <c r="E26" s="139"/>
      <c r="F26" s="139"/>
      <c r="G26" s="139"/>
      <c r="H26" s="139"/>
      <c r="I26" s="134"/>
      <c r="J26" s="134"/>
      <c r="K26" s="134"/>
      <c r="L26" s="134"/>
      <c r="M26" s="134"/>
      <c r="N26" s="134"/>
      <c r="O26" s="134"/>
      <c r="P26" s="136"/>
      <c r="Q26" s="136"/>
      <c r="R26" s="83" t="s">
        <v>114</v>
      </c>
      <c r="S26" s="88" t="s">
        <v>26</v>
      </c>
    </row>
    <row r="27" spans="1:19" ht="20.25" customHeight="1">
      <c r="A27" s="144" t="s">
        <v>336</v>
      </c>
      <c r="B27" s="140" t="s">
        <v>308</v>
      </c>
      <c r="C27" s="142"/>
      <c r="D27" s="140" t="s">
        <v>42</v>
      </c>
      <c r="E27" s="132">
        <v>27</v>
      </c>
      <c r="F27" s="132">
        <v>80</v>
      </c>
      <c r="G27" s="132">
        <v>98</v>
      </c>
      <c r="H27" s="132">
        <v>186</v>
      </c>
      <c r="I27" s="137"/>
      <c r="J27" s="137"/>
      <c r="K27" s="137"/>
      <c r="L27" s="137"/>
      <c r="M27" s="137"/>
      <c r="N27" s="137"/>
      <c r="O27" s="137">
        <f>SUM(E27:N31)</f>
        <v>391</v>
      </c>
      <c r="P27" s="135">
        <v>34.950000000000003</v>
      </c>
      <c r="Q27" s="167">
        <f>(O27*P27)+(O32*P32)</f>
        <v>30562.1</v>
      </c>
      <c r="R27" s="84" t="s">
        <v>140</v>
      </c>
      <c r="S27" s="85">
        <v>4</v>
      </c>
    </row>
    <row r="28" spans="1:19" ht="20.25" customHeight="1">
      <c r="A28" s="145"/>
      <c r="B28" s="140"/>
      <c r="C28" s="142"/>
      <c r="D28" s="140"/>
      <c r="E28" s="133"/>
      <c r="F28" s="133"/>
      <c r="G28" s="133"/>
      <c r="H28" s="133"/>
      <c r="I28" s="138"/>
      <c r="J28" s="138"/>
      <c r="K28" s="138"/>
      <c r="L28" s="138"/>
      <c r="M28" s="138"/>
      <c r="N28" s="138"/>
      <c r="O28" s="138"/>
      <c r="P28" s="135"/>
      <c r="Q28" s="135"/>
      <c r="R28" s="82" t="s">
        <v>141</v>
      </c>
      <c r="S28" s="86" t="s">
        <v>18</v>
      </c>
    </row>
    <row r="29" spans="1:19" ht="20.25" customHeight="1">
      <c r="A29" s="145"/>
      <c r="B29" s="140"/>
      <c r="C29" s="142"/>
      <c r="D29" s="140"/>
      <c r="E29" s="133"/>
      <c r="F29" s="133"/>
      <c r="G29" s="133"/>
      <c r="H29" s="133"/>
      <c r="I29" s="138"/>
      <c r="J29" s="138"/>
      <c r="K29" s="138"/>
      <c r="L29" s="138"/>
      <c r="M29" s="138"/>
      <c r="N29" s="138"/>
      <c r="O29" s="138"/>
      <c r="P29" s="135"/>
      <c r="Q29" s="135"/>
      <c r="R29" s="82" t="s">
        <v>142</v>
      </c>
      <c r="S29" s="86" t="s">
        <v>19</v>
      </c>
    </row>
    <row r="30" spans="1:19" ht="20.25" customHeight="1">
      <c r="A30" s="145"/>
      <c r="B30" s="140"/>
      <c r="C30" s="142"/>
      <c r="D30" s="140"/>
      <c r="E30" s="133"/>
      <c r="F30" s="133"/>
      <c r="G30" s="133"/>
      <c r="H30" s="133"/>
      <c r="I30" s="138"/>
      <c r="J30" s="138"/>
      <c r="K30" s="138"/>
      <c r="L30" s="138"/>
      <c r="M30" s="138"/>
      <c r="N30" s="138"/>
      <c r="O30" s="138"/>
      <c r="P30" s="135"/>
      <c r="Q30" s="135"/>
      <c r="R30" s="82" t="s">
        <v>143</v>
      </c>
      <c r="S30" s="87" t="s">
        <v>20</v>
      </c>
    </row>
    <row r="31" spans="1:19" ht="20.25" customHeight="1">
      <c r="A31" s="145"/>
      <c r="B31" s="140"/>
      <c r="C31" s="142"/>
      <c r="D31" s="140"/>
      <c r="E31" s="133"/>
      <c r="F31" s="133"/>
      <c r="G31" s="133"/>
      <c r="H31" s="133"/>
      <c r="I31" s="138"/>
      <c r="J31" s="138"/>
      <c r="K31" s="138"/>
      <c r="L31" s="138"/>
      <c r="M31" s="138"/>
      <c r="N31" s="138"/>
      <c r="O31" s="138"/>
      <c r="P31" s="135"/>
      <c r="Q31" s="135"/>
      <c r="R31" s="82" t="s">
        <v>144</v>
      </c>
      <c r="S31" s="87" t="s">
        <v>21</v>
      </c>
    </row>
    <row r="32" spans="1:19" ht="20.25" customHeight="1">
      <c r="A32" s="144" t="s">
        <v>335</v>
      </c>
      <c r="B32" s="140"/>
      <c r="C32" s="142"/>
      <c r="D32" s="140"/>
      <c r="E32" s="137"/>
      <c r="F32" s="137"/>
      <c r="G32" s="137"/>
      <c r="H32" s="137"/>
      <c r="I32" s="132">
        <v>0</v>
      </c>
      <c r="J32" s="132">
        <v>187</v>
      </c>
      <c r="K32" s="132">
        <v>83</v>
      </c>
      <c r="L32" s="132">
        <v>38</v>
      </c>
      <c r="M32" s="132">
        <v>86</v>
      </c>
      <c r="N32" s="132">
        <v>51</v>
      </c>
      <c r="O32" s="132">
        <f>SUM(I32:N32)</f>
        <v>445</v>
      </c>
      <c r="P32" s="135">
        <v>37.97</v>
      </c>
      <c r="Q32" s="135"/>
      <c r="R32" s="82" t="s">
        <v>145</v>
      </c>
      <c r="S32" s="87" t="s">
        <v>22</v>
      </c>
    </row>
    <row r="33" spans="1:19" ht="20.25" customHeight="1">
      <c r="A33" s="145"/>
      <c r="B33" s="140"/>
      <c r="C33" s="142"/>
      <c r="D33" s="140"/>
      <c r="E33" s="138"/>
      <c r="F33" s="138"/>
      <c r="G33" s="138"/>
      <c r="H33" s="138"/>
      <c r="I33" s="133"/>
      <c r="J33" s="133"/>
      <c r="K33" s="133"/>
      <c r="L33" s="133"/>
      <c r="M33" s="133"/>
      <c r="N33" s="133"/>
      <c r="O33" s="133"/>
      <c r="P33" s="135"/>
      <c r="Q33" s="135"/>
      <c r="R33" s="82" t="s">
        <v>146</v>
      </c>
      <c r="S33" s="87" t="s">
        <v>23</v>
      </c>
    </row>
    <row r="34" spans="1:19" ht="20.25" customHeight="1">
      <c r="A34" s="145"/>
      <c r="B34" s="140"/>
      <c r="C34" s="142"/>
      <c r="D34" s="140"/>
      <c r="E34" s="138"/>
      <c r="F34" s="138"/>
      <c r="G34" s="138"/>
      <c r="H34" s="138"/>
      <c r="I34" s="133"/>
      <c r="J34" s="133"/>
      <c r="K34" s="133"/>
      <c r="L34" s="133"/>
      <c r="M34" s="133"/>
      <c r="N34" s="133"/>
      <c r="O34" s="133"/>
      <c r="P34" s="135"/>
      <c r="Q34" s="135"/>
      <c r="R34" s="82" t="s">
        <v>147</v>
      </c>
      <c r="S34" s="87" t="s">
        <v>24</v>
      </c>
    </row>
    <row r="35" spans="1:19" ht="20.25" customHeight="1">
      <c r="A35" s="145"/>
      <c r="B35" s="140"/>
      <c r="C35" s="142"/>
      <c r="D35" s="140"/>
      <c r="E35" s="138"/>
      <c r="F35" s="138"/>
      <c r="G35" s="138"/>
      <c r="H35" s="138"/>
      <c r="I35" s="133"/>
      <c r="J35" s="133"/>
      <c r="K35" s="133"/>
      <c r="L35" s="133"/>
      <c r="M35" s="133"/>
      <c r="N35" s="133"/>
      <c r="O35" s="133"/>
      <c r="P35" s="135"/>
      <c r="Q35" s="135"/>
      <c r="R35" s="82" t="s">
        <v>148</v>
      </c>
      <c r="S35" s="87" t="s">
        <v>25</v>
      </c>
    </row>
    <row r="36" spans="1:19" ht="20.25" customHeight="1" thickBot="1">
      <c r="A36" s="146"/>
      <c r="B36" s="141"/>
      <c r="C36" s="143"/>
      <c r="D36" s="141"/>
      <c r="E36" s="139"/>
      <c r="F36" s="139"/>
      <c r="G36" s="139"/>
      <c r="H36" s="139"/>
      <c r="I36" s="134"/>
      <c r="J36" s="134"/>
      <c r="K36" s="134"/>
      <c r="L36" s="134"/>
      <c r="M36" s="134"/>
      <c r="N36" s="134"/>
      <c r="O36" s="134"/>
      <c r="P36" s="136"/>
      <c r="Q36" s="136"/>
      <c r="R36" s="83" t="s">
        <v>149</v>
      </c>
      <c r="S36" s="88" t="s">
        <v>26</v>
      </c>
    </row>
    <row r="37" spans="1:19" ht="20.25" customHeight="1">
      <c r="A37" s="144" t="s">
        <v>337</v>
      </c>
      <c r="B37" s="140" t="s">
        <v>311</v>
      </c>
      <c r="C37" s="142"/>
      <c r="D37" s="140" t="s">
        <v>42</v>
      </c>
      <c r="E37" s="132">
        <v>50</v>
      </c>
      <c r="F37" s="132">
        <v>128</v>
      </c>
      <c r="G37" s="132">
        <v>43</v>
      </c>
      <c r="H37" s="132">
        <v>59</v>
      </c>
      <c r="I37" s="137"/>
      <c r="J37" s="137"/>
      <c r="K37" s="137"/>
      <c r="L37" s="137"/>
      <c r="M37" s="137"/>
      <c r="N37" s="137"/>
      <c r="O37" s="137">
        <f>SUM(E37:N41)</f>
        <v>280</v>
      </c>
      <c r="P37" s="135">
        <v>34.950000000000003</v>
      </c>
      <c r="Q37" s="167">
        <f>(O37*P37)+(O42*P42)</f>
        <v>21784.52</v>
      </c>
      <c r="R37" s="84" t="s">
        <v>65</v>
      </c>
      <c r="S37" s="85">
        <v>4</v>
      </c>
    </row>
    <row r="38" spans="1:19" ht="20.25" customHeight="1">
      <c r="A38" s="145"/>
      <c r="B38" s="140"/>
      <c r="C38" s="142"/>
      <c r="D38" s="140"/>
      <c r="E38" s="133"/>
      <c r="F38" s="133"/>
      <c r="G38" s="133"/>
      <c r="H38" s="133"/>
      <c r="I38" s="138"/>
      <c r="J38" s="138"/>
      <c r="K38" s="138"/>
      <c r="L38" s="138"/>
      <c r="M38" s="138"/>
      <c r="N38" s="138"/>
      <c r="O38" s="138"/>
      <c r="P38" s="135"/>
      <c r="Q38" s="135"/>
      <c r="R38" s="82" t="s">
        <v>66</v>
      </c>
      <c r="S38" s="86" t="s">
        <v>18</v>
      </c>
    </row>
    <row r="39" spans="1:19" ht="20.25" customHeight="1">
      <c r="A39" s="145"/>
      <c r="B39" s="140"/>
      <c r="C39" s="142"/>
      <c r="D39" s="140"/>
      <c r="E39" s="133"/>
      <c r="F39" s="133"/>
      <c r="G39" s="133"/>
      <c r="H39" s="133"/>
      <c r="I39" s="138"/>
      <c r="J39" s="138"/>
      <c r="K39" s="138"/>
      <c r="L39" s="138"/>
      <c r="M39" s="138"/>
      <c r="N39" s="138"/>
      <c r="O39" s="138"/>
      <c r="P39" s="135"/>
      <c r="Q39" s="135"/>
      <c r="R39" s="82" t="s">
        <v>67</v>
      </c>
      <c r="S39" s="86" t="s">
        <v>19</v>
      </c>
    </row>
    <row r="40" spans="1:19" ht="20.25" customHeight="1">
      <c r="A40" s="145"/>
      <c r="B40" s="140"/>
      <c r="C40" s="142"/>
      <c r="D40" s="140"/>
      <c r="E40" s="133"/>
      <c r="F40" s="133"/>
      <c r="G40" s="133"/>
      <c r="H40" s="133"/>
      <c r="I40" s="138"/>
      <c r="J40" s="138"/>
      <c r="K40" s="138"/>
      <c r="L40" s="138"/>
      <c r="M40" s="138"/>
      <c r="N40" s="138"/>
      <c r="O40" s="138"/>
      <c r="P40" s="135"/>
      <c r="Q40" s="135"/>
      <c r="R40" s="82" t="s">
        <v>68</v>
      </c>
      <c r="S40" s="87" t="s">
        <v>20</v>
      </c>
    </row>
    <row r="41" spans="1:19" ht="20.25" customHeight="1">
      <c r="A41" s="145"/>
      <c r="B41" s="140"/>
      <c r="C41" s="142"/>
      <c r="D41" s="140"/>
      <c r="E41" s="133"/>
      <c r="F41" s="133"/>
      <c r="G41" s="133"/>
      <c r="H41" s="133"/>
      <c r="I41" s="138"/>
      <c r="J41" s="138"/>
      <c r="K41" s="138"/>
      <c r="L41" s="138"/>
      <c r="M41" s="138"/>
      <c r="N41" s="138"/>
      <c r="O41" s="138"/>
      <c r="P41" s="135"/>
      <c r="Q41" s="135"/>
      <c r="R41" s="82" t="s">
        <v>69</v>
      </c>
      <c r="S41" s="87" t="s">
        <v>21</v>
      </c>
    </row>
    <row r="42" spans="1:19" ht="20.25" customHeight="1">
      <c r="A42" s="144" t="s">
        <v>338</v>
      </c>
      <c r="B42" s="140"/>
      <c r="C42" s="142"/>
      <c r="D42" s="140"/>
      <c r="E42" s="137"/>
      <c r="F42" s="137"/>
      <c r="G42" s="137"/>
      <c r="H42" s="137"/>
      <c r="I42" s="132">
        <v>2</v>
      </c>
      <c r="J42" s="132">
        <v>0</v>
      </c>
      <c r="K42" s="132">
        <v>127</v>
      </c>
      <c r="L42" s="132">
        <v>76</v>
      </c>
      <c r="M42" s="132">
        <v>81</v>
      </c>
      <c r="N42" s="132">
        <v>30</v>
      </c>
      <c r="O42" s="132">
        <f>SUM(I42:N42)</f>
        <v>316</v>
      </c>
      <c r="P42" s="135">
        <v>37.97</v>
      </c>
      <c r="Q42" s="135"/>
      <c r="R42" s="82" t="s">
        <v>70</v>
      </c>
      <c r="S42" s="87" t="s">
        <v>22</v>
      </c>
    </row>
    <row r="43" spans="1:19" ht="20.25" customHeight="1">
      <c r="A43" s="145"/>
      <c r="B43" s="140"/>
      <c r="C43" s="142"/>
      <c r="D43" s="140"/>
      <c r="E43" s="138"/>
      <c r="F43" s="138"/>
      <c r="G43" s="138"/>
      <c r="H43" s="138"/>
      <c r="I43" s="133"/>
      <c r="J43" s="133"/>
      <c r="K43" s="133"/>
      <c r="L43" s="133"/>
      <c r="M43" s="133"/>
      <c r="N43" s="133"/>
      <c r="O43" s="133"/>
      <c r="P43" s="135"/>
      <c r="Q43" s="135"/>
      <c r="R43" s="82" t="s">
        <v>71</v>
      </c>
      <c r="S43" s="87" t="s">
        <v>23</v>
      </c>
    </row>
    <row r="44" spans="1:19" ht="20.25" customHeight="1">
      <c r="A44" s="145"/>
      <c r="B44" s="140"/>
      <c r="C44" s="142"/>
      <c r="D44" s="140"/>
      <c r="E44" s="138"/>
      <c r="F44" s="138"/>
      <c r="G44" s="138"/>
      <c r="H44" s="138"/>
      <c r="I44" s="133"/>
      <c r="J44" s="133"/>
      <c r="K44" s="133"/>
      <c r="L44" s="133"/>
      <c r="M44" s="133"/>
      <c r="N44" s="133"/>
      <c r="O44" s="133"/>
      <c r="P44" s="135"/>
      <c r="Q44" s="135"/>
      <c r="R44" s="82" t="s">
        <v>72</v>
      </c>
      <c r="S44" s="87" t="s">
        <v>24</v>
      </c>
    </row>
    <row r="45" spans="1:19" ht="20.25" customHeight="1">
      <c r="A45" s="145"/>
      <c r="B45" s="140"/>
      <c r="C45" s="142"/>
      <c r="D45" s="140"/>
      <c r="E45" s="138"/>
      <c r="F45" s="138"/>
      <c r="G45" s="138"/>
      <c r="H45" s="138"/>
      <c r="I45" s="133"/>
      <c r="J45" s="133"/>
      <c r="K45" s="133"/>
      <c r="L45" s="133"/>
      <c r="M45" s="133"/>
      <c r="N45" s="133"/>
      <c r="O45" s="133"/>
      <c r="P45" s="135"/>
      <c r="Q45" s="135"/>
      <c r="R45" s="82" t="s">
        <v>73</v>
      </c>
      <c r="S45" s="87" t="s">
        <v>25</v>
      </c>
    </row>
    <row r="46" spans="1:19" ht="20.25" customHeight="1" thickBot="1">
      <c r="A46" s="146"/>
      <c r="B46" s="141"/>
      <c r="C46" s="143"/>
      <c r="D46" s="141"/>
      <c r="E46" s="139"/>
      <c r="F46" s="139"/>
      <c r="G46" s="139"/>
      <c r="H46" s="139"/>
      <c r="I46" s="134"/>
      <c r="J46" s="134"/>
      <c r="K46" s="134"/>
      <c r="L46" s="134"/>
      <c r="M46" s="134"/>
      <c r="N46" s="134"/>
      <c r="O46" s="134"/>
      <c r="P46" s="136"/>
      <c r="Q46" s="136"/>
      <c r="R46" s="83" t="s">
        <v>74</v>
      </c>
      <c r="S46" s="88" t="s">
        <v>26</v>
      </c>
    </row>
    <row r="47" spans="1:19" ht="20.25" customHeight="1">
      <c r="A47" s="169" t="s">
        <v>339</v>
      </c>
      <c r="B47" s="140" t="s">
        <v>341</v>
      </c>
      <c r="C47" s="142"/>
      <c r="D47" s="140" t="s">
        <v>42</v>
      </c>
      <c r="E47" s="132">
        <v>22</v>
      </c>
      <c r="F47" s="132">
        <v>274</v>
      </c>
      <c r="G47" s="132">
        <v>465</v>
      </c>
      <c r="H47" s="132">
        <v>439</v>
      </c>
      <c r="I47" s="137"/>
      <c r="J47" s="137"/>
      <c r="K47" s="137"/>
      <c r="L47" s="137"/>
      <c r="M47" s="137"/>
      <c r="N47" s="137"/>
      <c r="O47" s="137">
        <f>SUM(E47:N51)</f>
        <v>1200</v>
      </c>
      <c r="P47" s="135">
        <v>34.950000000000003</v>
      </c>
      <c r="Q47" s="167">
        <f>(O47*P47)+(O52*P52)</f>
        <v>71138.929999999993</v>
      </c>
      <c r="R47" s="84" t="s">
        <v>199</v>
      </c>
      <c r="S47" s="85">
        <v>4</v>
      </c>
    </row>
    <row r="48" spans="1:19" ht="20.25" customHeight="1">
      <c r="A48" s="145"/>
      <c r="B48" s="140"/>
      <c r="C48" s="142"/>
      <c r="D48" s="140"/>
      <c r="E48" s="133"/>
      <c r="F48" s="133"/>
      <c r="G48" s="133"/>
      <c r="H48" s="133"/>
      <c r="I48" s="138"/>
      <c r="J48" s="138"/>
      <c r="K48" s="138"/>
      <c r="L48" s="138"/>
      <c r="M48" s="138"/>
      <c r="N48" s="138"/>
      <c r="O48" s="138"/>
      <c r="P48" s="135"/>
      <c r="Q48" s="135"/>
      <c r="R48" s="82" t="s">
        <v>200</v>
      </c>
      <c r="S48" s="86" t="s">
        <v>18</v>
      </c>
    </row>
    <row r="49" spans="1:19" ht="20.25" customHeight="1">
      <c r="A49" s="145"/>
      <c r="B49" s="140"/>
      <c r="C49" s="142"/>
      <c r="D49" s="140"/>
      <c r="E49" s="133"/>
      <c r="F49" s="133"/>
      <c r="G49" s="133"/>
      <c r="H49" s="133"/>
      <c r="I49" s="138"/>
      <c r="J49" s="138"/>
      <c r="K49" s="138"/>
      <c r="L49" s="138"/>
      <c r="M49" s="138"/>
      <c r="N49" s="138"/>
      <c r="O49" s="138"/>
      <c r="P49" s="135"/>
      <c r="Q49" s="135"/>
      <c r="R49" s="82" t="s">
        <v>201</v>
      </c>
      <c r="S49" s="86" t="s">
        <v>19</v>
      </c>
    </row>
    <row r="50" spans="1:19" ht="20.25" customHeight="1">
      <c r="A50" s="145"/>
      <c r="B50" s="140"/>
      <c r="C50" s="142"/>
      <c r="D50" s="140"/>
      <c r="E50" s="133"/>
      <c r="F50" s="133"/>
      <c r="G50" s="133"/>
      <c r="H50" s="133"/>
      <c r="I50" s="138"/>
      <c r="J50" s="138"/>
      <c r="K50" s="138"/>
      <c r="L50" s="138"/>
      <c r="M50" s="138"/>
      <c r="N50" s="138"/>
      <c r="O50" s="138"/>
      <c r="P50" s="135"/>
      <c r="Q50" s="135"/>
      <c r="R50" s="82" t="s">
        <v>202</v>
      </c>
      <c r="S50" s="87" t="s">
        <v>20</v>
      </c>
    </row>
    <row r="51" spans="1:19" ht="20.25" customHeight="1">
      <c r="A51" s="145"/>
      <c r="B51" s="140"/>
      <c r="C51" s="142"/>
      <c r="D51" s="140"/>
      <c r="E51" s="133"/>
      <c r="F51" s="133"/>
      <c r="G51" s="133"/>
      <c r="H51" s="133"/>
      <c r="I51" s="138"/>
      <c r="J51" s="138"/>
      <c r="K51" s="138"/>
      <c r="L51" s="138"/>
      <c r="M51" s="138"/>
      <c r="N51" s="138"/>
      <c r="O51" s="138"/>
      <c r="P51" s="135"/>
      <c r="Q51" s="135"/>
      <c r="R51" s="82" t="s">
        <v>203</v>
      </c>
      <c r="S51" s="87" t="s">
        <v>21</v>
      </c>
    </row>
    <row r="52" spans="1:19" ht="20.25" customHeight="1">
      <c r="A52" s="144" t="s">
        <v>340</v>
      </c>
      <c r="B52" s="140"/>
      <c r="C52" s="142"/>
      <c r="D52" s="140"/>
      <c r="E52" s="137"/>
      <c r="F52" s="137"/>
      <c r="G52" s="137"/>
      <c r="H52" s="137"/>
      <c r="I52" s="132">
        <v>292</v>
      </c>
      <c r="J52" s="132">
        <v>169</v>
      </c>
      <c r="K52" s="132">
        <v>110</v>
      </c>
      <c r="L52" s="132">
        <v>71</v>
      </c>
      <c r="M52" s="132">
        <v>90</v>
      </c>
      <c r="N52" s="132">
        <v>37</v>
      </c>
      <c r="O52" s="132">
        <f>SUM(I52:N52)</f>
        <v>769</v>
      </c>
      <c r="P52" s="135">
        <v>37.97</v>
      </c>
      <c r="Q52" s="135"/>
      <c r="R52" s="82" t="s">
        <v>204</v>
      </c>
      <c r="S52" s="87" t="s">
        <v>22</v>
      </c>
    </row>
    <row r="53" spans="1:19" ht="20.25" customHeight="1">
      <c r="A53" s="145"/>
      <c r="B53" s="140"/>
      <c r="C53" s="142"/>
      <c r="D53" s="140"/>
      <c r="E53" s="138"/>
      <c r="F53" s="138"/>
      <c r="G53" s="138"/>
      <c r="H53" s="138"/>
      <c r="I53" s="133"/>
      <c r="J53" s="133"/>
      <c r="K53" s="133"/>
      <c r="L53" s="133"/>
      <c r="M53" s="133"/>
      <c r="N53" s="133"/>
      <c r="O53" s="133"/>
      <c r="P53" s="135"/>
      <c r="Q53" s="135"/>
      <c r="R53" s="82" t="s">
        <v>205</v>
      </c>
      <c r="S53" s="87" t="s">
        <v>23</v>
      </c>
    </row>
    <row r="54" spans="1:19" ht="20.25" customHeight="1">
      <c r="A54" s="145"/>
      <c r="B54" s="140"/>
      <c r="C54" s="142"/>
      <c r="D54" s="140"/>
      <c r="E54" s="138"/>
      <c r="F54" s="138"/>
      <c r="G54" s="138"/>
      <c r="H54" s="138"/>
      <c r="I54" s="133"/>
      <c r="J54" s="133"/>
      <c r="K54" s="133"/>
      <c r="L54" s="133"/>
      <c r="M54" s="133"/>
      <c r="N54" s="133"/>
      <c r="O54" s="133"/>
      <c r="P54" s="135"/>
      <c r="Q54" s="135"/>
      <c r="R54" s="82" t="s">
        <v>206</v>
      </c>
      <c r="S54" s="87" t="s">
        <v>24</v>
      </c>
    </row>
    <row r="55" spans="1:19" ht="20.25" customHeight="1">
      <c r="A55" s="145"/>
      <c r="B55" s="140"/>
      <c r="C55" s="142"/>
      <c r="D55" s="140"/>
      <c r="E55" s="138"/>
      <c r="F55" s="138"/>
      <c r="G55" s="138"/>
      <c r="H55" s="138"/>
      <c r="I55" s="133"/>
      <c r="J55" s="133"/>
      <c r="K55" s="133"/>
      <c r="L55" s="133"/>
      <c r="M55" s="133"/>
      <c r="N55" s="133"/>
      <c r="O55" s="133"/>
      <c r="P55" s="135"/>
      <c r="Q55" s="135"/>
      <c r="R55" s="82" t="s">
        <v>207</v>
      </c>
      <c r="S55" s="87" t="s">
        <v>25</v>
      </c>
    </row>
    <row r="56" spans="1:19" ht="20.25" customHeight="1" thickBot="1">
      <c r="A56" s="146"/>
      <c r="B56" s="141"/>
      <c r="C56" s="143"/>
      <c r="D56" s="141"/>
      <c r="E56" s="139"/>
      <c r="F56" s="139"/>
      <c r="G56" s="139"/>
      <c r="H56" s="139"/>
      <c r="I56" s="134"/>
      <c r="J56" s="134"/>
      <c r="K56" s="134"/>
      <c r="L56" s="134"/>
      <c r="M56" s="134"/>
      <c r="N56" s="134"/>
      <c r="O56" s="134"/>
      <c r="P56" s="136"/>
      <c r="Q56" s="136"/>
      <c r="R56" s="83" t="s">
        <v>208</v>
      </c>
      <c r="S56" s="88" t="s">
        <v>26</v>
      </c>
    </row>
    <row r="57" spans="1:19" ht="21.75" customHeight="1" thickBot="1">
      <c r="O57" s="19">
        <f>SUM(O17:O56)</f>
        <v>5236</v>
      </c>
      <c r="Q57" s="113">
        <f>SUM(Q17:Q56)</f>
        <v>190967.97999999998</v>
      </c>
    </row>
  </sheetData>
  <mergeCells count="148">
    <mergeCell ref="G15:G16"/>
    <mergeCell ref="N15:N16"/>
    <mergeCell ref="H15:H16"/>
    <mergeCell ref="I15:I16"/>
    <mergeCell ref="J15:J16"/>
    <mergeCell ref="K15:K16"/>
    <mergeCell ref="L15:L16"/>
    <mergeCell ref="M15:M16"/>
    <mergeCell ref="R1:S1"/>
    <mergeCell ref="R2:S2"/>
    <mergeCell ref="R3:S3"/>
    <mergeCell ref="R4:S4"/>
    <mergeCell ref="R5:S5"/>
    <mergeCell ref="M17:M21"/>
    <mergeCell ref="N17:N21"/>
    <mergeCell ref="O17:O21"/>
    <mergeCell ref="P17:P21"/>
    <mergeCell ref="A22:A26"/>
    <mergeCell ref="E22:E26"/>
    <mergeCell ref="F22:F26"/>
    <mergeCell ref="B17:B26"/>
    <mergeCell ref="C17:C26"/>
    <mergeCell ref="A14:D14"/>
    <mergeCell ref="R14:S14"/>
    <mergeCell ref="Q27:Q36"/>
    <mergeCell ref="F27:F31"/>
    <mergeCell ref="G27:G31"/>
    <mergeCell ref="H27:H31"/>
    <mergeCell ref="I27:I31"/>
    <mergeCell ref="J27:J31"/>
    <mergeCell ref="K27:K31"/>
    <mergeCell ref="Q17:Q26"/>
    <mergeCell ref="E17:E21"/>
    <mergeCell ref="A15:A16"/>
    <mergeCell ref="B15:B16"/>
    <mergeCell ref="C15:C16"/>
    <mergeCell ref="D15:D16"/>
    <mergeCell ref="D17:D26"/>
    <mergeCell ref="A17:A21"/>
    <mergeCell ref="E15:E16"/>
    <mergeCell ref="F15:F16"/>
    <mergeCell ref="R6:S6"/>
    <mergeCell ref="R7:S7"/>
    <mergeCell ref="O15:O16"/>
    <mergeCell ref="P15:P16"/>
    <mergeCell ref="Q15:Q16"/>
    <mergeCell ref="R15:R16"/>
    <mergeCell ref="S15:S16"/>
    <mergeCell ref="L17:L21"/>
    <mergeCell ref="I22:I26"/>
    <mergeCell ref="J22:J26"/>
    <mergeCell ref="M22:M26"/>
    <mergeCell ref="K22:K26"/>
    <mergeCell ref="I17:I21"/>
    <mergeCell ref="J17:J21"/>
    <mergeCell ref="K17:K21"/>
    <mergeCell ref="N22:N26"/>
    <mergeCell ref="O22:O26"/>
    <mergeCell ref="P22:P26"/>
    <mergeCell ref="L22:L26"/>
    <mergeCell ref="J32:J36"/>
    <mergeCell ref="L37:L41"/>
    <mergeCell ref="Q47:Q56"/>
    <mergeCell ref="B47:B56"/>
    <mergeCell ref="C47:C56"/>
    <mergeCell ref="D47:D56"/>
    <mergeCell ref="O32:O36"/>
    <mergeCell ref="K37:K41"/>
    <mergeCell ref="M37:M41"/>
    <mergeCell ref="N37:N41"/>
    <mergeCell ref="O37:O41"/>
    <mergeCell ref="K32:K36"/>
    <mergeCell ref="E47:E51"/>
    <mergeCell ref="P37:P41"/>
    <mergeCell ref="E42:E46"/>
    <mergeCell ref="F42:F46"/>
    <mergeCell ref="G42:G46"/>
    <mergeCell ref="H42:H46"/>
    <mergeCell ref="I42:I46"/>
    <mergeCell ref="J42:J46"/>
    <mergeCell ref="O42:O46"/>
    <mergeCell ref="P42:P46"/>
    <mergeCell ref="F37:F41"/>
    <mergeCell ref="Q37:Q46"/>
    <mergeCell ref="L27:L31"/>
    <mergeCell ref="M27:M31"/>
    <mergeCell ref="N27:N31"/>
    <mergeCell ref="O27:O31"/>
    <mergeCell ref="P27:P31"/>
    <mergeCell ref="P32:P36"/>
    <mergeCell ref="L32:L36"/>
    <mergeCell ref="M32:M36"/>
    <mergeCell ref="N32:N36"/>
    <mergeCell ref="L42:L46"/>
    <mergeCell ref="M42:M46"/>
    <mergeCell ref="N42:N46"/>
    <mergeCell ref="F17:F21"/>
    <mergeCell ref="G17:G21"/>
    <mergeCell ref="H17:H21"/>
    <mergeCell ref="J47:J51"/>
    <mergeCell ref="K47:K51"/>
    <mergeCell ref="I37:I41"/>
    <mergeCell ref="J37:J41"/>
    <mergeCell ref="G22:G26"/>
    <mergeCell ref="H22:H26"/>
    <mergeCell ref="F32:F36"/>
    <mergeCell ref="G32:G36"/>
    <mergeCell ref="G37:G41"/>
    <mergeCell ref="K42:K46"/>
    <mergeCell ref="H32:H36"/>
    <mergeCell ref="I32:I36"/>
    <mergeCell ref="H37:H41"/>
    <mergeCell ref="L52:L56"/>
    <mergeCell ref="M47:M51"/>
    <mergeCell ref="C27:C36"/>
    <mergeCell ref="D27:D36"/>
    <mergeCell ref="A32:A36"/>
    <mergeCell ref="E32:E36"/>
    <mergeCell ref="A37:A41"/>
    <mergeCell ref="E37:E41"/>
    <mergeCell ref="B27:B36"/>
    <mergeCell ref="A47:A51"/>
    <mergeCell ref="A42:A46"/>
    <mergeCell ref="B37:B46"/>
    <mergeCell ref="C37:C46"/>
    <mergeCell ref="D37:D46"/>
    <mergeCell ref="A27:A31"/>
    <mergeCell ref="E27:E31"/>
    <mergeCell ref="O52:O56"/>
    <mergeCell ref="P52:P56"/>
    <mergeCell ref="A52:A56"/>
    <mergeCell ref="E52:E56"/>
    <mergeCell ref="F52:F56"/>
    <mergeCell ref="G52:G56"/>
    <mergeCell ref="F47:F51"/>
    <mergeCell ref="G47:G51"/>
    <mergeCell ref="N47:N51"/>
    <mergeCell ref="O47:O51"/>
    <mergeCell ref="H52:H56"/>
    <mergeCell ref="I52:I56"/>
    <mergeCell ref="J52:J56"/>
    <mergeCell ref="K52:K56"/>
    <mergeCell ref="H47:H51"/>
    <mergeCell ref="I47:I51"/>
    <mergeCell ref="M52:M56"/>
    <mergeCell ref="N52:N56"/>
    <mergeCell ref="L47:L51"/>
    <mergeCell ref="P47:P51"/>
  </mergeCells>
  <phoneticPr fontId="0" type="noConversion"/>
  <pageMargins left="0.7" right="0.7" top="0.75" bottom="0.75" header="0.3" footer="0.3"/>
  <pageSetup paperSize="9" scale="38" orientation="landscape" r:id="rId1"/>
  <rowBreaks count="1" manualBreakCount="1">
    <brk id="1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5">
    <tabColor indexed="11"/>
    <pageSetUpPr fitToPage="1"/>
  </sheetPr>
  <dimension ref="A1:I23"/>
  <sheetViews>
    <sheetView showGridLines="0" topLeftCell="A16" zoomScale="60" zoomScaleNormal="60" workbookViewId="0">
      <selection activeCell="A11" sqref="A11"/>
    </sheetView>
  </sheetViews>
  <sheetFormatPr defaultColWidth="11" defaultRowHeight="12.75"/>
  <cols>
    <col min="1" max="4" width="27.5" style="37" customWidth="1"/>
    <col min="5" max="5" width="15.125" style="37" customWidth="1"/>
    <col min="6" max="6" width="15" style="114" customWidth="1"/>
    <col min="7" max="7" width="31.125" style="114" customWidth="1"/>
    <col min="8" max="8" width="21.125" style="37" customWidth="1"/>
    <col min="9" max="9" width="8.625" style="37" customWidth="1"/>
    <col min="10" max="16384" width="11" style="37"/>
  </cols>
  <sheetData>
    <row r="1" spans="1:9" ht="19.5" customHeight="1"/>
    <row r="2" spans="1:9" ht="19.5" customHeight="1">
      <c r="A2" s="41"/>
      <c r="B2" s="42"/>
      <c r="C2" s="43"/>
      <c r="D2" s="42"/>
      <c r="E2" s="42"/>
      <c r="F2" s="115"/>
      <c r="G2" s="115" t="s">
        <v>3</v>
      </c>
      <c r="H2" s="180"/>
      <c r="I2" s="181"/>
    </row>
    <row r="3" spans="1:9" ht="19.5" customHeight="1">
      <c r="A3" s="41"/>
      <c r="B3" s="42"/>
      <c r="C3" s="43"/>
      <c r="D3" s="42"/>
      <c r="E3" s="42"/>
      <c r="F3" s="115"/>
      <c r="G3" s="115" t="s">
        <v>5</v>
      </c>
      <c r="H3" s="180"/>
      <c r="I3" s="181"/>
    </row>
    <row r="4" spans="1:9" ht="19.5" customHeight="1">
      <c r="A4" s="41"/>
      <c r="B4" s="42"/>
      <c r="C4" s="43"/>
      <c r="D4" s="42"/>
      <c r="E4" s="42"/>
      <c r="F4" s="115"/>
      <c r="G4" s="115" t="s">
        <v>7</v>
      </c>
      <c r="H4" s="180"/>
      <c r="I4" s="181"/>
    </row>
    <row r="5" spans="1:9" ht="19.5" customHeight="1">
      <c r="A5" s="41"/>
      <c r="B5" s="42"/>
      <c r="C5" s="44"/>
      <c r="D5" s="42"/>
      <c r="E5" s="42"/>
      <c r="F5" s="115"/>
      <c r="G5" s="115" t="s">
        <v>9</v>
      </c>
      <c r="H5" s="178"/>
      <c r="I5" s="179"/>
    </row>
    <row r="6" spans="1:9" ht="19.5" customHeight="1">
      <c r="A6" s="41"/>
      <c r="B6" s="42"/>
      <c r="C6" s="43"/>
      <c r="D6" s="42"/>
      <c r="E6" s="42"/>
      <c r="F6" s="116"/>
      <c r="G6" s="115" t="s">
        <v>11</v>
      </c>
      <c r="H6" s="178"/>
      <c r="I6" s="179"/>
    </row>
    <row r="7" spans="1:9" ht="19.5" customHeight="1">
      <c r="A7" s="41"/>
      <c r="B7" s="42"/>
      <c r="C7" s="43"/>
      <c r="D7" s="42"/>
      <c r="E7" s="42"/>
      <c r="F7" s="115"/>
      <c r="G7" s="115" t="s">
        <v>13</v>
      </c>
      <c r="H7" s="178"/>
      <c r="I7" s="179"/>
    </row>
    <row r="8" spans="1:9" ht="19.5" customHeight="1">
      <c r="A8" s="41"/>
      <c r="B8" s="45"/>
      <c r="C8" s="45"/>
      <c r="D8" s="45"/>
      <c r="E8" s="45"/>
      <c r="F8" s="117"/>
      <c r="G8" s="117"/>
      <c r="H8" s="46"/>
      <c r="I8" s="46"/>
    </row>
    <row r="9" spans="1:9" ht="19.5" customHeight="1">
      <c r="A9" s="41"/>
      <c r="B9" s="45"/>
      <c r="C9" s="45"/>
      <c r="D9" s="45"/>
      <c r="E9" s="45"/>
      <c r="F9" s="117"/>
      <c r="G9" s="117"/>
      <c r="H9" s="46"/>
      <c r="I9" s="46"/>
    </row>
    <row r="10" spans="1:9" ht="19.5" customHeight="1">
      <c r="A10" s="41"/>
      <c r="B10" s="45"/>
      <c r="C10" s="45"/>
      <c r="D10" s="45"/>
      <c r="E10" s="45"/>
      <c r="F10" s="117"/>
      <c r="G10" s="117"/>
      <c r="H10" s="46"/>
      <c r="I10" s="46"/>
    </row>
    <row r="11" spans="1:9" ht="19.5" customHeight="1">
      <c r="A11" s="47"/>
      <c r="B11" s="45"/>
      <c r="C11" s="48"/>
      <c r="D11" s="49"/>
      <c r="E11" s="49"/>
      <c r="F11" s="117"/>
      <c r="G11" s="117"/>
      <c r="H11" s="46"/>
      <c r="I11" s="46"/>
    </row>
    <row r="12" spans="1:9" ht="19.5" customHeight="1">
      <c r="A12" s="47"/>
      <c r="B12" s="45"/>
      <c r="C12" s="48"/>
      <c r="D12" s="49"/>
      <c r="E12" s="49"/>
      <c r="F12" s="117"/>
      <c r="G12" s="117"/>
      <c r="H12" s="46"/>
      <c r="I12" s="46"/>
    </row>
    <row r="13" spans="1:9" ht="19.5" customHeight="1" thickBot="1">
      <c r="A13" s="47"/>
      <c r="B13" s="45"/>
      <c r="C13" s="48"/>
      <c r="D13" s="49"/>
      <c r="E13" s="49"/>
      <c r="F13" s="117"/>
      <c r="G13" s="117"/>
      <c r="H13" s="46"/>
      <c r="I13" s="46"/>
    </row>
    <row r="14" spans="1:9" ht="45" customHeight="1">
      <c r="A14" s="170" t="s">
        <v>187</v>
      </c>
      <c r="B14" s="171"/>
      <c r="C14" s="171"/>
      <c r="D14" s="171"/>
      <c r="E14" s="50"/>
      <c r="F14" s="118"/>
      <c r="G14" s="118"/>
      <c r="H14" s="51"/>
      <c r="I14" s="52"/>
    </row>
    <row r="15" spans="1:9" ht="23.25" customHeight="1">
      <c r="A15" s="172" t="s">
        <v>14</v>
      </c>
      <c r="B15" s="174" t="s">
        <v>15</v>
      </c>
      <c r="C15" s="174" t="s">
        <v>16</v>
      </c>
      <c r="D15" s="174" t="s">
        <v>17</v>
      </c>
      <c r="E15" s="174" t="s">
        <v>27</v>
      </c>
      <c r="F15" s="176" t="s">
        <v>28</v>
      </c>
      <c r="G15" s="176" t="s">
        <v>27</v>
      </c>
      <c r="H15" s="174" t="s">
        <v>29</v>
      </c>
      <c r="I15" s="182" t="s">
        <v>30</v>
      </c>
    </row>
    <row r="16" spans="1:9" ht="23.25" customHeight="1">
      <c r="A16" s="173"/>
      <c r="B16" s="175"/>
      <c r="C16" s="175"/>
      <c r="D16" s="175"/>
      <c r="E16" s="175"/>
      <c r="F16" s="177"/>
      <c r="G16" s="177"/>
      <c r="H16" s="175"/>
      <c r="I16" s="183"/>
    </row>
    <row r="17" spans="1:9" ht="150" customHeight="1" thickBot="1">
      <c r="A17" s="91" t="s">
        <v>349</v>
      </c>
      <c r="B17" s="92" t="s">
        <v>305</v>
      </c>
      <c r="C17" s="93"/>
      <c r="D17" s="94" t="s">
        <v>175</v>
      </c>
      <c r="E17" s="95">
        <v>591</v>
      </c>
      <c r="F17" s="119">
        <v>26.95</v>
      </c>
      <c r="G17" s="120">
        <f t="shared" ref="G17:G22" si="0">E17*F17</f>
        <v>15927.449999999999</v>
      </c>
      <c r="H17" s="53"/>
      <c r="I17" s="96"/>
    </row>
    <row r="18" spans="1:9" ht="150" customHeight="1" thickBot="1">
      <c r="A18" s="100" t="s">
        <v>348</v>
      </c>
      <c r="B18" s="101" t="s">
        <v>308</v>
      </c>
      <c r="C18" s="102"/>
      <c r="D18" s="103" t="s">
        <v>175</v>
      </c>
      <c r="E18" s="104">
        <v>33</v>
      </c>
      <c r="F18" s="121">
        <v>26.95</v>
      </c>
      <c r="G18" s="122">
        <f t="shared" si="0"/>
        <v>889.35</v>
      </c>
      <c r="H18" s="105"/>
      <c r="I18" s="106"/>
    </row>
    <row r="19" spans="1:9" ht="150" customHeight="1" thickBot="1">
      <c r="A19" s="100" t="s">
        <v>347</v>
      </c>
      <c r="B19" s="101" t="s">
        <v>311</v>
      </c>
      <c r="C19" s="102"/>
      <c r="D19" s="103" t="s">
        <v>175</v>
      </c>
      <c r="E19" s="104">
        <v>566</v>
      </c>
      <c r="F19" s="121">
        <v>26.95</v>
      </c>
      <c r="G19" s="122">
        <f t="shared" si="0"/>
        <v>15253.699999999999</v>
      </c>
      <c r="H19" s="105"/>
      <c r="I19" s="106"/>
    </row>
    <row r="20" spans="1:9" ht="150" customHeight="1" thickBot="1">
      <c r="A20" s="100" t="s">
        <v>346</v>
      </c>
      <c r="B20" s="101" t="s">
        <v>341</v>
      </c>
      <c r="C20" s="102"/>
      <c r="D20" s="103" t="s">
        <v>175</v>
      </c>
      <c r="E20" s="104">
        <v>923</v>
      </c>
      <c r="F20" s="121">
        <v>26.95</v>
      </c>
      <c r="G20" s="122">
        <f t="shared" si="0"/>
        <v>24874.85</v>
      </c>
      <c r="H20" s="105"/>
      <c r="I20" s="106"/>
    </row>
    <row r="21" spans="1:9" ht="150" customHeight="1" thickBot="1">
      <c r="A21" s="100" t="s">
        <v>351</v>
      </c>
      <c r="B21" s="101" t="s">
        <v>352</v>
      </c>
      <c r="C21" s="102"/>
      <c r="D21" s="103" t="s">
        <v>175</v>
      </c>
      <c r="E21" s="104"/>
      <c r="F21" s="121">
        <v>26.95</v>
      </c>
      <c r="G21" s="122">
        <f t="shared" si="0"/>
        <v>0</v>
      </c>
      <c r="H21" s="105"/>
      <c r="I21" s="106"/>
    </row>
    <row r="22" spans="1:9" ht="150" customHeight="1" thickBot="1">
      <c r="A22" s="100" t="s">
        <v>345</v>
      </c>
      <c r="B22" s="101" t="s">
        <v>350</v>
      </c>
      <c r="C22" s="102"/>
      <c r="D22" s="103" t="s">
        <v>175</v>
      </c>
      <c r="E22" s="104">
        <v>1251</v>
      </c>
      <c r="F22" s="121">
        <v>26.95</v>
      </c>
      <c r="G22" s="122">
        <f t="shared" si="0"/>
        <v>33714.449999999997</v>
      </c>
      <c r="H22" s="105"/>
      <c r="I22" s="106"/>
    </row>
    <row r="23" spans="1:9" ht="21" thickBot="1">
      <c r="A23" s="54"/>
      <c r="B23" s="54"/>
      <c r="C23" s="54"/>
      <c r="D23" s="55"/>
      <c r="E23" s="56">
        <f>SUM(E17:E22)</f>
        <v>3364</v>
      </c>
      <c r="F23" s="123"/>
      <c r="G23" s="124">
        <f>SUM(G17:G22)</f>
        <v>90659.799999999988</v>
      </c>
      <c r="H23" s="57"/>
      <c r="I23" s="54"/>
    </row>
  </sheetData>
  <mergeCells count="16">
    <mergeCell ref="F15:F16"/>
    <mergeCell ref="E15:E16"/>
    <mergeCell ref="H7:I7"/>
    <mergeCell ref="H2:I2"/>
    <mergeCell ref="H3:I3"/>
    <mergeCell ref="H4:I4"/>
    <mergeCell ref="H5:I5"/>
    <mergeCell ref="H6:I6"/>
    <mergeCell ref="G15:G16"/>
    <mergeCell ref="H15:H16"/>
    <mergeCell ref="I15:I16"/>
    <mergeCell ref="A14:D14"/>
    <mergeCell ref="A15:A16"/>
    <mergeCell ref="B15:B16"/>
    <mergeCell ref="C15:C16"/>
    <mergeCell ref="D15:D16"/>
  </mergeCells>
  <phoneticPr fontId="0" type="noConversion"/>
  <pageMargins left="0.7" right="0.7" top="0.75" bottom="0.75" header="0.3" footer="0.3"/>
  <pageSetup paperSize="9" scale="4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77"/>
  <sheetViews>
    <sheetView showGridLines="0" zoomScale="50" zoomScaleNormal="50" workbookViewId="0">
      <pane ySplit="16" topLeftCell="A38" activePane="bottomLeft" state="frozen"/>
      <selection pane="bottomLeft"/>
    </sheetView>
  </sheetViews>
  <sheetFormatPr defaultColWidth="11" defaultRowHeight="12.75"/>
  <cols>
    <col min="1" max="2" width="27.5" style="37" customWidth="1"/>
    <col min="3" max="3" width="27.375" style="37" customWidth="1"/>
    <col min="4" max="4" width="27.5" style="37" customWidth="1"/>
    <col min="5" max="14" width="8.125" style="37" customWidth="1"/>
    <col min="15" max="16" width="15" style="37" customWidth="1"/>
    <col min="17" max="17" width="31.125" style="37" customWidth="1"/>
    <col min="18" max="18" width="24.375" style="37" customWidth="1"/>
    <col min="19" max="19" width="9.875" style="37" customWidth="1"/>
    <col min="20" max="16384" width="11" style="37"/>
  </cols>
  <sheetData>
    <row r="1" spans="1:19" s="33" customFormat="1" ht="19.5" customHeight="1">
      <c r="A1" s="20"/>
      <c r="B1" s="21"/>
      <c r="C1" s="22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3"/>
      <c r="Q1" s="23" t="s">
        <v>0</v>
      </c>
      <c r="R1" s="211"/>
      <c r="S1" s="212"/>
    </row>
    <row r="2" spans="1:19" s="33" customFormat="1" ht="19.5" customHeight="1">
      <c r="A2" s="20"/>
      <c r="B2" s="25" t="s">
        <v>1</v>
      </c>
      <c r="C2" s="26"/>
      <c r="D2" s="25" t="s">
        <v>2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3"/>
      <c r="Q2" s="23" t="s">
        <v>3</v>
      </c>
      <c r="R2" s="213"/>
      <c r="S2" s="214"/>
    </row>
    <row r="3" spans="1:19" s="33" customFormat="1" ht="19.5" customHeight="1">
      <c r="A3" s="20"/>
      <c r="B3" s="25" t="s">
        <v>4</v>
      </c>
      <c r="C3" s="26"/>
      <c r="D3" s="25" t="s">
        <v>1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3"/>
      <c r="Q3" s="23" t="s">
        <v>5</v>
      </c>
      <c r="R3" s="213"/>
      <c r="S3" s="214"/>
    </row>
    <row r="4" spans="1:19" s="33" customFormat="1" ht="19.5" customHeight="1">
      <c r="A4" s="20"/>
      <c r="B4" s="25" t="s">
        <v>6</v>
      </c>
      <c r="C4" s="26"/>
      <c r="D4" s="25" t="s">
        <v>6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3"/>
      <c r="Q4" s="23" t="s">
        <v>7</v>
      </c>
      <c r="R4" s="215"/>
      <c r="S4" s="216"/>
    </row>
    <row r="5" spans="1:19" s="33" customFormat="1" ht="19.5" customHeight="1">
      <c r="A5" s="20"/>
      <c r="B5" s="25" t="s">
        <v>8</v>
      </c>
      <c r="C5" s="27"/>
      <c r="D5" s="25" t="s">
        <v>8</v>
      </c>
      <c r="E5" s="28"/>
      <c r="F5" s="21"/>
      <c r="G5" s="21"/>
      <c r="H5" s="21"/>
      <c r="I5" s="21"/>
      <c r="J5" s="21"/>
      <c r="K5" s="21"/>
      <c r="L5" s="21"/>
      <c r="M5" s="21"/>
      <c r="N5" s="21"/>
      <c r="O5" s="21"/>
      <c r="P5" s="23"/>
      <c r="Q5" s="23" t="s">
        <v>9</v>
      </c>
      <c r="R5" s="211"/>
      <c r="S5" s="212"/>
    </row>
    <row r="6" spans="1:19" s="33" customFormat="1" ht="19.5" customHeight="1">
      <c r="A6" s="20"/>
      <c r="B6" s="25" t="s">
        <v>10</v>
      </c>
      <c r="C6" s="26"/>
      <c r="D6" s="25" t="s">
        <v>10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7" t="s">
        <v>11</v>
      </c>
      <c r="Q6" s="218"/>
      <c r="R6" s="211"/>
      <c r="S6" s="212"/>
    </row>
    <row r="7" spans="1:19" s="33" customFormat="1" ht="19.5" customHeight="1">
      <c r="A7" s="20"/>
      <c r="B7" s="25" t="s">
        <v>12</v>
      </c>
      <c r="C7" s="26"/>
      <c r="D7" s="25" t="s">
        <v>12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3"/>
      <c r="Q7" s="23" t="s">
        <v>13</v>
      </c>
      <c r="R7" s="213"/>
      <c r="S7" s="214"/>
    </row>
    <row r="8" spans="1:19" s="33" customFormat="1" ht="19.5" customHeight="1">
      <c r="A8" s="20"/>
      <c r="B8" s="29"/>
      <c r="C8" s="29"/>
      <c r="D8" s="29"/>
      <c r="E8" s="29"/>
      <c r="F8" s="29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33" customFormat="1" ht="19.5" customHeight="1">
      <c r="A9" s="30"/>
      <c r="B9" s="29"/>
      <c r="C9" s="31"/>
      <c r="D9" s="32"/>
      <c r="E9" s="32"/>
      <c r="F9" s="29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s="33" customFormat="1" ht="19.5" customHeight="1"/>
    <row r="11" spans="1:19" ht="19.5" customHeight="1"/>
    <row r="12" spans="1:19" s="21" customFormat="1" ht="19.5" customHeight="1">
      <c r="A12" s="58"/>
      <c r="B12" s="59"/>
      <c r="C12" s="59"/>
      <c r="D12" s="60"/>
      <c r="E12" s="60"/>
      <c r="F12" s="60"/>
      <c r="G12" s="60"/>
      <c r="H12" s="61"/>
      <c r="I12" s="60"/>
      <c r="J12" s="60"/>
      <c r="K12" s="60"/>
      <c r="L12" s="60"/>
      <c r="M12" s="60"/>
      <c r="N12" s="60"/>
      <c r="O12" s="60"/>
      <c r="P12" s="63"/>
      <c r="Q12" s="63"/>
      <c r="R12" s="64"/>
      <c r="S12" s="64"/>
    </row>
    <row r="13" spans="1:19" s="21" customFormat="1" ht="19.5" customHeight="1" thickBot="1">
      <c r="A13" s="65"/>
      <c r="B13" s="66"/>
      <c r="C13" s="67"/>
      <c r="D13" s="62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3"/>
      <c r="Q13" s="63"/>
      <c r="R13" s="68"/>
      <c r="S13" s="68"/>
    </row>
    <row r="14" spans="1:19" s="72" customFormat="1" ht="45" customHeight="1">
      <c r="A14" s="209" t="s">
        <v>185</v>
      </c>
      <c r="B14" s="210"/>
      <c r="C14" s="210"/>
      <c r="D14" s="210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0"/>
      <c r="S14" s="71"/>
    </row>
    <row r="15" spans="1:19" s="73" customFormat="1" ht="23.25" customHeight="1">
      <c r="A15" s="204" t="s">
        <v>14</v>
      </c>
      <c r="B15" s="206" t="s">
        <v>15</v>
      </c>
      <c r="C15" s="201" t="s">
        <v>16</v>
      </c>
      <c r="D15" s="200" t="s">
        <v>17</v>
      </c>
      <c r="E15" s="200">
        <v>4</v>
      </c>
      <c r="F15" s="202" t="s">
        <v>18</v>
      </c>
      <c r="G15" s="202" t="s">
        <v>19</v>
      </c>
      <c r="H15" s="202" t="s">
        <v>20</v>
      </c>
      <c r="I15" s="200" t="s">
        <v>21</v>
      </c>
      <c r="J15" s="200" t="s">
        <v>22</v>
      </c>
      <c r="K15" s="200" t="s">
        <v>23</v>
      </c>
      <c r="L15" s="200" t="s">
        <v>24</v>
      </c>
      <c r="M15" s="200" t="s">
        <v>25</v>
      </c>
      <c r="N15" s="200" t="s">
        <v>26</v>
      </c>
      <c r="O15" s="200" t="s">
        <v>27</v>
      </c>
      <c r="P15" s="200" t="s">
        <v>28</v>
      </c>
      <c r="Q15" s="200" t="s">
        <v>27</v>
      </c>
      <c r="R15" s="200" t="s">
        <v>29</v>
      </c>
      <c r="S15" s="219" t="s">
        <v>30</v>
      </c>
    </row>
    <row r="16" spans="1:19" s="74" customFormat="1" ht="23.25" customHeight="1">
      <c r="A16" s="205"/>
      <c r="B16" s="201"/>
      <c r="C16" s="207"/>
      <c r="D16" s="208"/>
      <c r="E16" s="201"/>
      <c r="F16" s="203"/>
      <c r="G16" s="203"/>
      <c r="H16" s="203"/>
      <c r="I16" s="201"/>
      <c r="J16" s="201"/>
      <c r="K16" s="201"/>
      <c r="L16" s="201"/>
      <c r="M16" s="201"/>
      <c r="N16" s="201"/>
      <c r="O16" s="201"/>
      <c r="P16" s="201"/>
      <c r="Q16" s="201"/>
      <c r="R16" s="208"/>
      <c r="S16" s="220"/>
    </row>
    <row r="17" spans="1:19" s="72" customFormat="1" ht="20.25">
      <c r="A17" s="197" t="s">
        <v>174</v>
      </c>
      <c r="B17" s="187" t="s">
        <v>176</v>
      </c>
      <c r="C17" s="187"/>
      <c r="D17" s="187" t="s">
        <v>299</v>
      </c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7">
        <f>SUM(E17:N17)</f>
        <v>0</v>
      </c>
      <c r="P17" s="190">
        <v>9.0500000000000007</v>
      </c>
      <c r="Q17" s="193">
        <f>O17*P17</f>
        <v>0</v>
      </c>
      <c r="R17" s="107" t="s">
        <v>209</v>
      </c>
      <c r="S17" s="75">
        <v>4</v>
      </c>
    </row>
    <row r="18" spans="1:19" s="72" customFormat="1" ht="20.25">
      <c r="A18" s="198"/>
      <c r="B18" s="188"/>
      <c r="C18" s="188"/>
      <c r="D18" s="188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8"/>
      <c r="P18" s="191"/>
      <c r="Q18" s="194"/>
      <c r="R18" s="107" t="s">
        <v>210</v>
      </c>
      <c r="S18" s="75" t="s">
        <v>18</v>
      </c>
    </row>
    <row r="19" spans="1:19" s="72" customFormat="1" ht="20.25">
      <c r="A19" s="198"/>
      <c r="B19" s="188"/>
      <c r="C19" s="188"/>
      <c r="D19" s="188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8"/>
      <c r="P19" s="191"/>
      <c r="Q19" s="194"/>
      <c r="R19" s="107" t="s">
        <v>211</v>
      </c>
      <c r="S19" s="75" t="s">
        <v>19</v>
      </c>
    </row>
    <row r="20" spans="1:19" s="72" customFormat="1" ht="20.25">
      <c r="A20" s="198"/>
      <c r="B20" s="188"/>
      <c r="C20" s="188"/>
      <c r="D20" s="188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8"/>
      <c r="P20" s="191"/>
      <c r="Q20" s="194"/>
      <c r="R20" s="107" t="s">
        <v>212</v>
      </c>
      <c r="S20" s="75" t="s">
        <v>20</v>
      </c>
    </row>
    <row r="21" spans="1:19" s="72" customFormat="1" ht="20.25">
      <c r="A21" s="198"/>
      <c r="B21" s="188"/>
      <c r="C21" s="188"/>
      <c r="D21" s="188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8"/>
      <c r="P21" s="191"/>
      <c r="Q21" s="194"/>
      <c r="R21" s="107" t="s">
        <v>213</v>
      </c>
      <c r="S21" s="75" t="s">
        <v>21</v>
      </c>
    </row>
    <row r="22" spans="1:19" s="72" customFormat="1" ht="20.25">
      <c r="A22" s="198"/>
      <c r="B22" s="188"/>
      <c r="C22" s="188"/>
      <c r="D22" s="188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8"/>
      <c r="P22" s="191"/>
      <c r="Q22" s="194"/>
      <c r="R22" s="107" t="s">
        <v>214</v>
      </c>
      <c r="S22" s="75" t="s">
        <v>22</v>
      </c>
    </row>
    <row r="23" spans="1:19" s="72" customFormat="1" ht="20.25">
      <c r="A23" s="198"/>
      <c r="B23" s="188"/>
      <c r="C23" s="188"/>
      <c r="D23" s="188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8"/>
      <c r="P23" s="191"/>
      <c r="Q23" s="194"/>
      <c r="R23" s="107" t="s">
        <v>215</v>
      </c>
      <c r="S23" s="75" t="s">
        <v>23</v>
      </c>
    </row>
    <row r="24" spans="1:19" s="72" customFormat="1" ht="20.25">
      <c r="A24" s="198"/>
      <c r="B24" s="188"/>
      <c r="C24" s="188"/>
      <c r="D24" s="188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8"/>
      <c r="P24" s="191"/>
      <c r="Q24" s="194"/>
      <c r="R24" s="107" t="s">
        <v>216</v>
      </c>
      <c r="S24" s="75" t="s">
        <v>24</v>
      </c>
    </row>
    <row r="25" spans="1:19" s="72" customFormat="1" ht="20.25">
      <c r="A25" s="198"/>
      <c r="B25" s="188"/>
      <c r="C25" s="188"/>
      <c r="D25" s="188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8"/>
      <c r="P25" s="191"/>
      <c r="Q25" s="194"/>
      <c r="R25" s="107" t="s">
        <v>217</v>
      </c>
      <c r="S25" s="80" t="s">
        <v>25</v>
      </c>
    </row>
    <row r="26" spans="1:19" s="72" customFormat="1" ht="21" thickBot="1">
      <c r="A26" s="199"/>
      <c r="B26" s="189"/>
      <c r="C26" s="189"/>
      <c r="D26" s="189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89"/>
      <c r="P26" s="192"/>
      <c r="Q26" s="195"/>
      <c r="R26" s="98" t="s">
        <v>218</v>
      </c>
      <c r="S26" s="76" t="s">
        <v>26</v>
      </c>
    </row>
    <row r="27" spans="1:19" s="72" customFormat="1" ht="20.25">
      <c r="A27" s="197" t="s">
        <v>174</v>
      </c>
      <c r="B27" s="187" t="s">
        <v>177</v>
      </c>
      <c r="C27" s="187"/>
      <c r="D27" s="187" t="s">
        <v>299</v>
      </c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7">
        <f>SUM(E27:N27)</f>
        <v>0</v>
      </c>
      <c r="P27" s="190">
        <v>9.0500000000000007</v>
      </c>
      <c r="Q27" s="193">
        <f>O27*P27</f>
        <v>0</v>
      </c>
      <c r="R27" s="107" t="s">
        <v>219</v>
      </c>
      <c r="S27" s="75">
        <v>4</v>
      </c>
    </row>
    <row r="28" spans="1:19" s="72" customFormat="1" ht="20.25">
      <c r="A28" s="198"/>
      <c r="B28" s="188"/>
      <c r="C28" s="188"/>
      <c r="D28" s="188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8"/>
      <c r="P28" s="191"/>
      <c r="Q28" s="194"/>
      <c r="R28" s="107" t="s">
        <v>220</v>
      </c>
      <c r="S28" s="75" t="s">
        <v>18</v>
      </c>
    </row>
    <row r="29" spans="1:19" s="72" customFormat="1" ht="20.25">
      <c r="A29" s="198"/>
      <c r="B29" s="188"/>
      <c r="C29" s="188"/>
      <c r="D29" s="188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8"/>
      <c r="P29" s="191"/>
      <c r="Q29" s="194"/>
      <c r="R29" s="107" t="s">
        <v>221</v>
      </c>
      <c r="S29" s="75" t="s">
        <v>19</v>
      </c>
    </row>
    <row r="30" spans="1:19" s="72" customFormat="1" ht="20.25">
      <c r="A30" s="198"/>
      <c r="B30" s="188"/>
      <c r="C30" s="188"/>
      <c r="D30" s="188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8"/>
      <c r="P30" s="191"/>
      <c r="Q30" s="194"/>
      <c r="R30" s="107" t="s">
        <v>222</v>
      </c>
      <c r="S30" s="75" t="s">
        <v>20</v>
      </c>
    </row>
    <row r="31" spans="1:19" s="72" customFormat="1" ht="20.25">
      <c r="A31" s="198"/>
      <c r="B31" s="188"/>
      <c r="C31" s="188"/>
      <c r="D31" s="188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8"/>
      <c r="P31" s="191"/>
      <c r="Q31" s="194"/>
      <c r="R31" s="107" t="s">
        <v>223</v>
      </c>
      <c r="S31" s="75" t="s">
        <v>21</v>
      </c>
    </row>
    <row r="32" spans="1:19" s="72" customFormat="1" ht="20.25">
      <c r="A32" s="198"/>
      <c r="B32" s="188"/>
      <c r="C32" s="188"/>
      <c r="D32" s="188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8"/>
      <c r="P32" s="191"/>
      <c r="Q32" s="194"/>
      <c r="R32" s="107" t="s">
        <v>224</v>
      </c>
      <c r="S32" s="75" t="s">
        <v>22</v>
      </c>
    </row>
    <row r="33" spans="1:19" s="72" customFormat="1" ht="20.25">
      <c r="A33" s="198"/>
      <c r="B33" s="188"/>
      <c r="C33" s="188"/>
      <c r="D33" s="188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8"/>
      <c r="P33" s="191"/>
      <c r="Q33" s="194"/>
      <c r="R33" s="107" t="s">
        <v>225</v>
      </c>
      <c r="S33" s="75" t="s">
        <v>23</v>
      </c>
    </row>
    <row r="34" spans="1:19" s="72" customFormat="1" ht="20.25">
      <c r="A34" s="198"/>
      <c r="B34" s="188"/>
      <c r="C34" s="188"/>
      <c r="D34" s="188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8"/>
      <c r="P34" s="191"/>
      <c r="Q34" s="194"/>
      <c r="R34" s="107" t="s">
        <v>226</v>
      </c>
      <c r="S34" s="75" t="s">
        <v>24</v>
      </c>
    </row>
    <row r="35" spans="1:19" s="72" customFormat="1" ht="20.25">
      <c r="A35" s="198"/>
      <c r="B35" s="188"/>
      <c r="C35" s="188"/>
      <c r="D35" s="188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8"/>
      <c r="P35" s="191"/>
      <c r="Q35" s="194"/>
      <c r="R35" s="107" t="s">
        <v>227</v>
      </c>
      <c r="S35" s="80" t="s">
        <v>25</v>
      </c>
    </row>
    <row r="36" spans="1:19" s="72" customFormat="1" ht="21" thickBot="1">
      <c r="A36" s="199"/>
      <c r="B36" s="189"/>
      <c r="C36" s="189"/>
      <c r="D36" s="189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9"/>
      <c r="P36" s="192"/>
      <c r="Q36" s="195"/>
      <c r="R36" s="98" t="s">
        <v>228</v>
      </c>
      <c r="S36" s="76" t="s">
        <v>26</v>
      </c>
    </row>
    <row r="37" spans="1:19" s="72" customFormat="1" ht="20.25">
      <c r="A37" s="197" t="s">
        <v>174</v>
      </c>
      <c r="B37" s="187" t="s">
        <v>181</v>
      </c>
      <c r="C37" s="187"/>
      <c r="D37" s="187" t="s">
        <v>299</v>
      </c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7">
        <f>SUM(E37:N37)</f>
        <v>0</v>
      </c>
      <c r="P37" s="190">
        <v>9.0500000000000007</v>
      </c>
      <c r="Q37" s="193">
        <f>O37*P37</f>
        <v>0</v>
      </c>
      <c r="R37" s="107" t="s">
        <v>229</v>
      </c>
      <c r="S37" s="75">
        <v>4</v>
      </c>
    </row>
    <row r="38" spans="1:19" s="72" customFormat="1" ht="20.25">
      <c r="A38" s="198"/>
      <c r="B38" s="188"/>
      <c r="C38" s="188"/>
      <c r="D38" s="188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8"/>
      <c r="P38" s="191"/>
      <c r="Q38" s="194"/>
      <c r="R38" s="107" t="s">
        <v>230</v>
      </c>
      <c r="S38" s="75" t="s">
        <v>18</v>
      </c>
    </row>
    <row r="39" spans="1:19" s="72" customFormat="1" ht="20.25">
      <c r="A39" s="198"/>
      <c r="B39" s="188"/>
      <c r="C39" s="188"/>
      <c r="D39" s="188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8"/>
      <c r="P39" s="191"/>
      <c r="Q39" s="194"/>
      <c r="R39" s="107" t="s">
        <v>231</v>
      </c>
      <c r="S39" s="75" t="s">
        <v>19</v>
      </c>
    </row>
    <row r="40" spans="1:19" s="72" customFormat="1" ht="20.25">
      <c r="A40" s="198"/>
      <c r="B40" s="188"/>
      <c r="C40" s="188"/>
      <c r="D40" s="188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8"/>
      <c r="P40" s="191"/>
      <c r="Q40" s="194"/>
      <c r="R40" s="107" t="s">
        <v>232</v>
      </c>
      <c r="S40" s="75" t="s">
        <v>20</v>
      </c>
    </row>
    <row r="41" spans="1:19" s="72" customFormat="1" ht="20.25">
      <c r="A41" s="198"/>
      <c r="B41" s="188"/>
      <c r="C41" s="188"/>
      <c r="D41" s="188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8"/>
      <c r="P41" s="191"/>
      <c r="Q41" s="194"/>
      <c r="R41" s="107" t="s">
        <v>233</v>
      </c>
      <c r="S41" s="75" t="s">
        <v>21</v>
      </c>
    </row>
    <row r="42" spans="1:19" s="72" customFormat="1" ht="20.25">
      <c r="A42" s="198"/>
      <c r="B42" s="188"/>
      <c r="C42" s="188"/>
      <c r="D42" s="188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8"/>
      <c r="P42" s="191"/>
      <c r="Q42" s="194"/>
      <c r="R42" s="107" t="s">
        <v>234</v>
      </c>
      <c r="S42" s="75" t="s">
        <v>22</v>
      </c>
    </row>
    <row r="43" spans="1:19" s="72" customFormat="1" ht="20.25">
      <c r="A43" s="198"/>
      <c r="B43" s="188"/>
      <c r="C43" s="188"/>
      <c r="D43" s="188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8"/>
      <c r="P43" s="191"/>
      <c r="Q43" s="194"/>
      <c r="R43" s="107" t="s">
        <v>235</v>
      </c>
      <c r="S43" s="75" t="s">
        <v>23</v>
      </c>
    </row>
    <row r="44" spans="1:19" s="72" customFormat="1" ht="20.25">
      <c r="A44" s="198"/>
      <c r="B44" s="188"/>
      <c r="C44" s="188"/>
      <c r="D44" s="188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8"/>
      <c r="P44" s="191"/>
      <c r="Q44" s="194"/>
      <c r="R44" s="107" t="s">
        <v>236</v>
      </c>
      <c r="S44" s="75" t="s">
        <v>24</v>
      </c>
    </row>
    <row r="45" spans="1:19" s="72" customFormat="1" ht="20.25">
      <c r="A45" s="198"/>
      <c r="B45" s="188"/>
      <c r="C45" s="188"/>
      <c r="D45" s="188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8"/>
      <c r="P45" s="191"/>
      <c r="Q45" s="194"/>
      <c r="R45" s="107" t="s">
        <v>237</v>
      </c>
      <c r="S45" s="80" t="s">
        <v>25</v>
      </c>
    </row>
    <row r="46" spans="1:19" s="72" customFormat="1" ht="21" thickBot="1">
      <c r="A46" s="199"/>
      <c r="B46" s="189"/>
      <c r="C46" s="189"/>
      <c r="D46" s="189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9"/>
      <c r="P46" s="192"/>
      <c r="Q46" s="195"/>
      <c r="R46" s="98" t="s">
        <v>238</v>
      </c>
      <c r="S46" s="76" t="s">
        <v>26</v>
      </c>
    </row>
    <row r="47" spans="1:19" s="72" customFormat="1" ht="20.25">
      <c r="A47" s="197" t="s">
        <v>174</v>
      </c>
      <c r="B47" s="187" t="s">
        <v>178</v>
      </c>
      <c r="C47" s="187"/>
      <c r="D47" s="187" t="s">
        <v>299</v>
      </c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7">
        <f>SUM(E47:N47)</f>
        <v>0</v>
      </c>
      <c r="P47" s="190">
        <v>9.0500000000000007</v>
      </c>
      <c r="Q47" s="193">
        <f>O47*P47</f>
        <v>0</v>
      </c>
      <c r="R47" s="107" t="s">
        <v>239</v>
      </c>
      <c r="S47" s="75">
        <v>4</v>
      </c>
    </row>
    <row r="48" spans="1:19" s="72" customFormat="1" ht="20.25">
      <c r="A48" s="198"/>
      <c r="B48" s="188"/>
      <c r="C48" s="188"/>
      <c r="D48" s="188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8"/>
      <c r="P48" s="191"/>
      <c r="Q48" s="194"/>
      <c r="R48" s="107" t="s">
        <v>240</v>
      </c>
      <c r="S48" s="75" t="s">
        <v>18</v>
      </c>
    </row>
    <row r="49" spans="1:19" s="72" customFormat="1" ht="20.25">
      <c r="A49" s="198"/>
      <c r="B49" s="188"/>
      <c r="C49" s="188"/>
      <c r="D49" s="188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8"/>
      <c r="P49" s="191"/>
      <c r="Q49" s="194"/>
      <c r="R49" s="107" t="s">
        <v>241</v>
      </c>
      <c r="S49" s="75" t="s">
        <v>19</v>
      </c>
    </row>
    <row r="50" spans="1:19" s="72" customFormat="1" ht="20.25">
      <c r="A50" s="198"/>
      <c r="B50" s="188"/>
      <c r="C50" s="188"/>
      <c r="D50" s="188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8"/>
      <c r="P50" s="191"/>
      <c r="Q50" s="194"/>
      <c r="R50" s="107" t="s">
        <v>242</v>
      </c>
      <c r="S50" s="75" t="s">
        <v>20</v>
      </c>
    </row>
    <row r="51" spans="1:19" s="72" customFormat="1" ht="20.25">
      <c r="A51" s="198"/>
      <c r="B51" s="188"/>
      <c r="C51" s="188"/>
      <c r="D51" s="188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8"/>
      <c r="P51" s="191"/>
      <c r="Q51" s="194"/>
      <c r="R51" s="107" t="s">
        <v>243</v>
      </c>
      <c r="S51" s="75" t="s">
        <v>21</v>
      </c>
    </row>
    <row r="52" spans="1:19" s="72" customFormat="1" ht="20.25">
      <c r="A52" s="198"/>
      <c r="B52" s="188"/>
      <c r="C52" s="188"/>
      <c r="D52" s="188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8"/>
      <c r="P52" s="191"/>
      <c r="Q52" s="194"/>
      <c r="R52" s="107" t="s">
        <v>244</v>
      </c>
      <c r="S52" s="75" t="s">
        <v>22</v>
      </c>
    </row>
    <row r="53" spans="1:19" s="72" customFormat="1" ht="20.25">
      <c r="A53" s="198"/>
      <c r="B53" s="188"/>
      <c r="C53" s="188"/>
      <c r="D53" s="188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8"/>
      <c r="P53" s="191"/>
      <c r="Q53" s="194"/>
      <c r="R53" s="107" t="s">
        <v>245</v>
      </c>
      <c r="S53" s="75" t="s">
        <v>23</v>
      </c>
    </row>
    <row r="54" spans="1:19" s="72" customFormat="1" ht="20.25">
      <c r="A54" s="198"/>
      <c r="B54" s="188"/>
      <c r="C54" s="188"/>
      <c r="D54" s="188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8"/>
      <c r="P54" s="191"/>
      <c r="Q54" s="194"/>
      <c r="R54" s="107" t="s">
        <v>246</v>
      </c>
      <c r="S54" s="75" t="s">
        <v>24</v>
      </c>
    </row>
    <row r="55" spans="1:19" s="72" customFormat="1" ht="20.25">
      <c r="A55" s="198"/>
      <c r="B55" s="188"/>
      <c r="C55" s="188"/>
      <c r="D55" s="188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8"/>
      <c r="P55" s="191"/>
      <c r="Q55" s="194"/>
      <c r="R55" s="107" t="s">
        <v>247</v>
      </c>
      <c r="S55" s="80" t="s">
        <v>25</v>
      </c>
    </row>
    <row r="56" spans="1:19" s="72" customFormat="1" ht="21" thickBot="1">
      <c r="A56" s="199"/>
      <c r="B56" s="189"/>
      <c r="C56" s="189"/>
      <c r="D56" s="189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9"/>
      <c r="P56" s="192"/>
      <c r="Q56" s="195"/>
      <c r="R56" s="98" t="s">
        <v>248</v>
      </c>
      <c r="S56" s="76" t="s">
        <v>26</v>
      </c>
    </row>
    <row r="57" spans="1:19" s="72" customFormat="1" ht="20.25">
      <c r="A57" s="197" t="s">
        <v>174</v>
      </c>
      <c r="B57" s="187" t="s">
        <v>180</v>
      </c>
      <c r="C57" s="187"/>
      <c r="D57" s="187" t="s">
        <v>299</v>
      </c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7">
        <f>SUM(E57:N57)</f>
        <v>0</v>
      </c>
      <c r="P57" s="190">
        <v>9.0500000000000007</v>
      </c>
      <c r="Q57" s="193">
        <f>O57*P57</f>
        <v>0</v>
      </c>
      <c r="R57" s="107" t="s">
        <v>249</v>
      </c>
      <c r="S57" s="75">
        <v>4</v>
      </c>
    </row>
    <row r="58" spans="1:19" s="72" customFormat="1" ht="20.25">
      <c r="A58" s="198"/>
      <c r="B58" s="188"/>
      <c r="C58" s="188"/>
      <c r="D58" s="188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8"/>
      <c r="P58" s="191"/>
      <c r="Q58" s="194"/>
      <c r="R58" s="107" t="s">
        <v>250</v>
      </c>
      <c r="S58" s="75" t="s">
        <v>18</v>
      </c>
    </row>
    <row r="59" spans="1:19" s="72" customFormat="1" ht="20.25">
      <c r="A59" s="198"/>
      <c r="B59" s="188"/>
      <c r="C59" s="188"/>
      <c r="D59" s="188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8"/>
      <c r="P59" s="191"/>
      <c r="Q59" s="194"/>
      <c r="R59" s="107" t="s">
        <v>251</v>
      </c>
      <c r="S59" s="75" t="s">
        <v>19</v>
      </c>
    </row>
    <row r="60" spans="1:19" s="72" customFormat="1" ht="20.25">
      <c r="A60" s="198"/>
      <c r="B60" s="188"/>
      <c r="C60" s="188"/>
      <c r="D60" s="188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8"/>
      <c r="P60" s="191"/>
      <c r="Q60" s="194"/>
      <c r="R60" s="107" t="s">
        <v>252</v>
      </c>
      <c r="S60" s="75" t="s">
        <v>20</v>
      </c>
    </row>
    <row r="61" spans="1:19" s="72" customFormat="1" ht="20.25">
      <c r="A61" s="198"/>
      <c r="B61" s="188"/>
      <c r="C61" s="188"/>
      <c r="D61" s="188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8"/>
      <c r="P61" s="191"/>
      <c r="Q61" s="194"/>
      <c r="R61" s="107" t="s">
        <v>253</v>
      </c>
      <c r="S61" s="75" t="s">
        <v>21</v>
      </c>
    </row>
    <row r="62" spans="1:19" s="72" customFormat="1" ht="20.25">
      <c r="A62" s="198"/>
      <c r="B62" s="188"/>
      <c r="C62" s="188"/>
      <c r="D62" s="188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8"/>
      <c r="P62" s="191"/>
      <c r="Q62" s="194"/>
      <c r="R62" s="107" t="s">
        <v>254</v>
      </c>
      <c r="S62" s="75" t="s">
        <v>22</v>
      </c>
    </row>
    <row r="63" spans="1:19" s="72" customFormat="1" ht="20.25">
      <c r="A63" s="198"/>
      <c r="B63" s="188"/>
      <c r="C63" s="188"/>
      <c r="D63" s="188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8"/>
      <c r="P63" s="191"/>
      <c r="Q63" s="194"/>
      <c r="R63" s="107" t="s">
        <v>255</v>
      </c>
      <c r="S63" s="75" t="s">
        <v>23</v>
      </c>
    </row>
    <row r="64" spans="1:19" s="72" customFormat="1" ht="20.25">
      <c r="A64" s="198"/>
      <c r="B64" s="188"/>
      <c r="C64" s="188"/>
      <c r="D64" s="188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8"/>
      <c r="P64" s="191"/>
      <c r="Q64" s="194"/>
      <c r="R64" s="107" t="s">
        <v>256</v>
      </c>
      <c r="S64" s="75" t="s">
        <v>24</v>
      </c>
    </row>
    <row r="65" spans="1:19" s="72" customFormat="1" ht="20.25">
      <c r="A65" s="198"/>
      <c r="B65" s="188"/>
      <c r="C65" s="188"/>
      <c r="D65" s="188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8"/>
      <c r="P65" s="191"/>
      <c r="Q65" s="194"/>
      <c r="R65" s="107" t="s">
        <v>257</v>
      </c>
      <c r="S65" s="80" t="s">
        <v>25</v>
      </c>
    </row>
    <row r="66" spans="1:19" s="72" customFormat="1" ht="21" thickBot="1">
      <c r="A66" s="199"/>
      <c r="B66" s="189"/>
      <c r="C66" s="189"/>
      <c r="D66" s="189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9"/>
      <c r="P66" s="192"/>
      <c r="Q66" s="195"/>
      <c r="R66" s="98" t="s">
        <v>258</v>
      </c>
      <c r="S66" s="76" t="s">
        <v>26</v>
      </c>
    </row>
    <row r="67" spans="1:19" s="72" customFormat="1" ht="20.25">
      <c r="A67" s="197" t="s">
        <v>174</v>
      </c>
      <c r="B67" s="187" t="s">
        <v>179</v>
      </c>
      <c r="C67" s="187"/>
      <c r="D67" s="187" t="s">
        <v>299</v>
      </c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7">
        <f>SUM(E67:N67)</f>
        <v>0</v>
      </c>
      <c r="P67" s="190">
        <v>9.0500000000000007</v>
      </c>
      <c r="Q67" s="193">
        <f>O67*P67</f>
        <v>0</v>
      </c>
      <c r="R67" s="107" t="s">
        <v>259</v>
      </c>
      <c r="S67" s="75">
        <v>4</v>
      </c>
    </row>
    <row r="68" spans="1:19" s="72" customFormat="1" ht="20.25">
      <c r="A68" s="198"/>
      <c r="B68" s="188"/>
      <c r="C68" s="188"/>
      <c r="D68" s="188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8"/>
      <c r="P68" s="191"/>
      <c r="Q68" s="194"/>
      <c r="R68" s="107" t="s">
        <v>260</v>
      </c>
      <c r="S68" s="75" t="s">
        <v>18</v>
      </c>
    </row>
    <row r="69" spans="1:19" s="72" customFormat="1" ht="20.25">
      <c r="A69" s="198"/>
      <c r="B69" s="188"/>
      <c r="C69" s="188"/>
      <c r="D69" s="188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8"/>
      <c r="P69" s="191"/>
      <c r="Q69" s="194"/>
      <c r="R69" s="107" t="s">
        <v>261</v>
      </c>
      <c r="S69" s="75" t="s">
        <v>19</v>
      </c>
    </row>
    <row r="70" spans="1:19" s="72" customFormat="1" ht="20.25">
      <c r="A70" s="198"/>
      <c r="B70" s="188"/>
      <c r="C70" s="188"/>
      <c r="D70" s="188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8"/>
      <c r="P70" s="191"/>
      <c r="Q70" s="194"/>
      <c r="R70" s="107" t="s">
        <v>262</v>
      </c>
      <c r="S70" s="75" t="s">
        <v>20</v>
      </c>
    </row>
    <row r="71" spans="1:19" s="72" customFormat="1" ht="20.25">
      <c r="A71" s="198"/>
      <c r="B71" s="188"/>
      <c r="C71" s="188"/>
      <c r="D71" s="188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8"/>
      <c r="P71" s="191"/>
      <c r="Q71" s="194"/>
      <c r="R71" s="107" t="s">
        <v>263</v>
      </c>
      <c r="S71" s="75" t="s">
        <v>21</v>
      </c>
    </row>
    <row r="72" spans="1:19" s="72" customFormat="1" ht="20.25">
      <c r="A72" s="198"/>
      <c r="B72" s="188"/>
      <c r="C72" s="188"/>
      <c r="D72" s="188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8"/>
      <c r="P72" s="191"/>
      <c r="Q72" s="194"/>
      <c r="R72" s="107" t="s">
        <v>264</v>
      </c>
      <c r="S72" s="75" t="s">
        <v>22</v>
      </c>
    </row>
    <row r="73" spans="1:19" s="72" customFormat="1" ht="20.25">
      <c r="A73" s="198"/>
      <c r="B73" s="188"/>
      <c r="C73" s="188"/>
      <c r="D73" s="188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8"/>
      <c r="P73" s="191"/>
      <c r="Q73" s="194"/>
      <c r="R73" s="107" t="s">
        <v>265</v>
      </c>
      <c r="S73" s="75" t="s">
        <v>23</v>
      </c>
    </row>
    <row r="74" spans="1:19" s="72" customFormat="1" ht="20.25">
      <c r="A74" s="198"/>
      <c r="B74" s="188"/>
      <c r="C74" s="188"/>
      <c r="D74" s="188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8"/>
      <c r="P74" s="191"/>
      <c r="Q74" s="194"/>
      <c r="R74" s="107" t="s">
        <v>266</v>
      </c>
      <c r="S74" s="75" t="s">
        <v>24</v>
      </c>
    </row>
    <row r="75" spans="1:19" s="72" customFormat="1" ht="20.25">
      <c r="A75" s="198"/>
      <c r="B75" s="188"/>
      <c r="C75" s="188"/>
      <c r="D75" s="188"/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188"/>
      <c r="P75" s="191"/>
      <c r="Q75" s="194"/>
      <c r="R75" s="107" t="s">
        <v>267</v>
      </c>
      <c r="S75" s="80" t="s">
        <v>25</v>
      </c>
    </row>
    <row r="76" spans="1:19" s="72" customFormat="1" ht="21" thickBot="1">
      <c r="A76" s="199"/>
      <c r="B76" s="189"/>
      <c r="C76" s="189"/>
      <c r="D76" s="189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89"/>
      <c r="P76" s="192"/>
      <c r="Q76" s="195"/>
      <c r="R76" s="98" t="s">
        <v>268</v>
      </c>
      <c r="S76" s="76" t="s">
        <v>26</v>
      </c>
    </row>
    <row r="77" spans="1:19" ht="21" thickBot="1">
      <c r="O77" s="77">
        <f>SUM(O17:O76)</f>
        <v>0</v>
      </c>
      <c r="Q77" s="78">
        <f>SUM(Q17:Q76)</f>
        <v>0</v>
      </c>
    </row>
  </sheetData>
  <mergeCells count="130">
    <mergeCell ref="A14:D14"/>
    <mergeCell ref="H15:H16"/>
    <mergeCell ref="Q15:Q16"/>
    <mergeCell ref="R1:S1"/>
    <mergeCell ref="R2:S2"/>
    <mergeCell ref="R3:S3"/>
    <mergeCell ref="R4:S4"/>
    <mergeCell ref="R5:S5"/>
    <mergeCell ref="P6:Q6"/>
    <mergeCell ref="R6:S6"/>
    <mergeCell ref="R7:S7"/>
    <mergeCell ref="R15:R16"/>
    <mergeCell ref="S15:S16"/>
    <mergeCell ref="I15:I16"/>
    <mergeCell ref="J15:J16"/>
    <mergeCell ref="K15:K16"/>
    <mergeCell ref="L15:L16"/>
    <mergeCell ref="M15:M16"/>
    <mergeCell ref="N15:N16"/>
    <mergeCell ref="O15:O16"/>
    <mergeCell ref="P15:P16"/>
    <mergeCell ref="E15:E16"/>
    <mergeCell ref="F15:F16"/>
    <mergeCell ref="G15:G16"/>
    <mergeCell ref="A17:A26"/>
    <mergeCell ref="B17:B26"/>
    <mergeCell ref="C17:C26"/>
    <mergeCell ref="D17:D26"/>
    <mergeCell ref="P17:P26"/>
    <mergeCell ref="A15:A16"/>
    <mergeCell ref="B15:B16"/>
    <mergeCell ref="C15:C16"/>
    <mergeCell ref="D15:D16"/>
    <mergeCell ref="E17:E26"/>
    <mergeCell ref="F17:F26"/>
    <mergeCell ref="A37:A46"/>
    <mergeCell ref="B37:B46"/>
    <mergeCell ref="C37:C46"/>
    <mergeCell ref="D37:D46"/>
    <mergeCell ref="G27:G36"/>
    <mergeCell ref="Q17:Q26"/>
    <mergeCell ref="G17:G26"/>
    <mergeCell ref="H17:H26"/>
    <mergeCell ref="I17:I26"/>
    <mergeCell ref="J17:J26"/>
    <mergeCell ref="K17:K26"/>
    <mergeCell ref="L17:L26"/>
    <mergeCell ref="M17:M26"/>
    <mergeCell ref="N17:N26"/>
    <mergeCell ref="O17:O26"/>
    <mergeCell ref="P37:P46"/>
    <mergeCell ref="Q37:Q46"/>
    <mergeCell ref="K27:K36"/>
    <mergeCell ref="L27:L36"/>
    <mergeCell ref="M27:M36"/>
    <mergeCell ref="N27:N36"/>
    <mergeCell ref="P27:P36"/>
    <mergeCell ref="Q27:Q36"/>
    <mergeCell ref="K37:K46"/>
    <mergeCell ref="Q47:Q56"/>
    <mergeCell ref="G37:G46"/>
    <mergeCell ref="H37:H46"/>
    <mergeCell ref="I37:I46"/>
    <mergeCell ref="J37:J46"/>
    <mergeCell ref="N37:N46"/>
    <mergeCell ref="O37:O46"/>
    <mergeCell ref="P47:P56"/>
    <mergeCell ref="N47:N56"/>
    <mergeCell ref="O47:O56"/>
    <mergeCell ref="L37:L46"/>
    <mergeCell ref="A27:A36"/>
    <mergeCell ref="B27:B36"/>
    <mergeCell ref="C27:C36"/>
    <mergeCell ref="D27:D36"/>
    <mergeCell ref="O27:O36"/>
    <mergeCell ref="E47:E56"/>
    <mergeCell ref="F47:F56"/>
    <mergeCell ref="G47:G56"/>
    <mergeCell ref="H47:H56"/>
    <mergeCell ref="I47:I56"/>
    <mergeCell ref="E27:E36"/>
    <mergeCell ref="F27:F36"/>
    <mergeCell ref="K47:K56"/>
    <mergeCell ref="L47:L56"/>
    <mergeCell ref="A47:A56"/>
    <mergeCell ref="B47:B56"/>
    <mergeCell ref="C47:C56"/>
    <mergeCell ref="D47:D56"/>
    <mergeCell ref="M47:M56"/>
    <mergeCell ref="J47:J56"/>
    <mergeCell ref="H27:H36"/>
    <mergeCell ref="I27:I36"/>
    <mergeCell ref="J27:J36"/>
    <mergeCell ref="E37:E46"/>
    <mergeCell ref="A67:A76"/>
    <mergeCell ref="B67:B76"/>
    <mergeCell ref="C67:C76"/>
    <mergeCell ref="D67:D76"/>
    <mergeCell ref="E67:E76"/>
    <mergeCell ref="G57:G66"/>
    <mergeCell ref="M37:M46"/>
    <mergeCell ref="J57:J66"/>
    <mergeCell ref="A57:A66"/>
    <mergeCell ref="B57:B66"/>
    <mergeCell ref="C57:C66"/>
    <mergeCell ref="D57:D66"/>
    <mergeCell ref="E57:E66"/>
    <mergeCell ref="F57:F66"/>
    <mergeCell ref="K57:K66"/>
    <mergeCell ref="L57:L66"/>
    <mergeCell ref="F67:F76"/>
    <mergeCell ref="G67:G76"/>
    <mergeCell ref="H67:H76"/>
    <mergeCell ref="I67:I76"/>
    <mergeCell ref="M57:M66"/>
    <mergeCell ref="H57:H66"/>
    <mergeCell ref="I57:I66"/>
    <mergeCell ref="F37:F46"/>
    <mergeCell ref="N57:N66"/>
    <mergeCell ref="O57:O66"/>
    <mergeCell ref="P57:P66"/>
    <mergeCell ref="Q57:Q66"/>
    <mergeCell ref="Q67:Q76"/>
    <mergeCell ref="J67:J76"/>
    <mergeCell ref="K67:K76"/>
    <mergeCell ref="L67:L76"/>
    <mergeCell ref="M67:M76"/>
    <mergeCell ref="N67:N76"/>
    <mergeCell ref="O67:O76"/>
    <mergeCell ref="P67:P76"/>
  </mergeCells>
  <phoneticPr fontId="0" type="noConversion"/>
  <dataValidations count="1">
    <dataValidation type="list" allowBlank="1" showInputMessage="1" showErrorMessage="1" prompt="SELECCIONAR TIPO DE TRANSPORTE" sqref="R7:S7">
      <formula1>"MARITIMO, AEREO, TERRESTRE"</formula1>
    </dataValidation>
  </dataValidations>
  <pageMargins left="0.7" right="0.7" top="0.75" bottom="0.75" header="0.3" footer="0.3"/>
  <pageSetup paperSize="9" scale="3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7"/>
  <sheetViews>
    <sheetView showGridLines="0" zoomScale="50" zoomScaleNormal="50" workbookViewId="0">
      <pane ySplit="16" topLeftCell="A17" activePane="bottomLeft" state="frozen"/>
      <selection pane="bottomLeft"/>
    </sheetView>
  </sheetViews>
  <sheetFormatPr defaultColWidth="11" defaultRowHeight="12.75"/>
  <cols>
    <col min="1" max="2" width="27.5" style="37" customWidth="1"/>
    <col min="3" max="3" width="27.375" style="37" customWidth="1"/>
    <col min="4" max="4" width="27.5" style="37" customWidth="1"/>
    <col min="5" max="14" width="8.125" style="37" customWidth="1"/>
    <col min="15" max="16" width="15" style="37" customWidth="1"/>
    <col min="17" max="17" width="31.125" style="37" customWidth="1"/>
    <col min="18" max="18" width="24.375" style="37" customWidth="1"/>
    <col min="19" max="19" width="9.875" style="37" customWidth="1"/>
    <col min="20" max="16384" width="11" style="37"/>
  </cols>
  <sheetData>
    <row r="1" spans="1:19" s="33" customFormat="1" ht="19.5" customHeight="1">
      <c r="A1" s="20"/>
      <c r="B1" s="21"/>
      <c r="C1" s="22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3"/>
      <c r="Q1" s="23" t="s">
        <v>0</v>
      </c>
      <c r="R1" s="211"/>
      <c r="S1" s="212"/>
    </row>
    <row r="2" spans="1:19" s="33" customFormat="1" ht="19.5" customHeight="1">
      <c r="A2" s="20"/>
      <c r="B2" s="25" t="s">
        <v>1</v>
      </c>
      <c r="C2" s="26"/>
      <c r="D2" s="25" t="s">
        <v>2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3"/>
      <c r="Q2" s="23" t="s">
        <v>3</v>
      </c>
      <c r="R2" s="213"/>
      <c r="S2" s="214"/>
    </row>
    <row r="3" spans="1:19" s="33" customFormat="1" ht="19.5" customHeight="1">
      <c r="A3" s="20"/>
      <c r="B3" s="25" t="s">
        <v>4</v>
      </c>
      <c r="C3" s="26"/>
      <c r="D3" s="25" t="s">
        <v>1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3"/>
      <c r="Q3" s="23" t="s">
        <v>5</v>
      </c>
      <c r="R3" s="213"/>
      <c r="S3" s="214"/>
    </row>
    <row r="4" spans="1:19" s="33" customFormat="1" ht="19.5" customHeight="1">
      <c r="A4" s="20"/>
      <c r="B4" s="25" t="s">
        <v>6</v>
      </c>
      <c r="C4" s="26"/>
      <c r="D4" s="25" t="s">
        <v>6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3"/>
      <c r="Q4" s="23" t="s">
        <v>7</v>
      </c>
      <c r="R4" s="215"/>
      <c r="S4" s="216"/>
    </row>
    <row r="5" spans="1:19" s="33" customFormat="1" ht="19.5" customHeight="1">
      <c r="A5" s="20"/>
      <c r="B5" s="25" t="s">
        <v>8</v>
      </c>
      <c r="C5" s="27"/>
      <c r="D5" s="25" t="s">
        <v>8</v>
      </c>
      <c r="E5" s="28"/>
      <c r="F5" s="21"/>
      <c r="G5" s="21"/>
      <c r="H5" s="21"/>
      <c r="I5" s="21"/>
      <c r="J5" s="21"/>
      <c r="K5" s="21"/>
      <c r="L5" s="21"/>
      <c r="M5" s="21"/>
      <c r="N5" s="21"/>
      <c r="O5" s="21"/>
      <c r="P5" s="23"/>
      <c r="Q5" s="23" t="s">
        <v>9</v>
      </c>
      <c r="R5" s="211"/>
      <c r="S5" s="212"/>
    </row>
    <row r="6" spans="1:19" s="33" customFormat="1" ht="19.5" customHeight="1">
      <c r="A6" s="20"/>
      <c r="B6" s="25" t="s">
        <v>10</v>
      </c>
      <c r="C6" s="26"/>
      <c r="D6" s="25" t="s">
        <v>10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7" t="s">
        <v>11</v>
      </c>
      <c r="Q6" s="218"/>
      <c r="R6" s="211"/>
      <c r="S6" s="212"/>
    </row>
    <row r="7" spans="1:19" s="33" customFormat="1" ht="19.5" customHeight="1">
      <c r="A7" s="20"/>
      <c r="B7" s="25" t="s">
        <v>12</v>
      </c>
      <c r="C7" s="26"/>
      <c r="D7" s="25" t="s">
        <v>12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3"/>
      <c r="Q7" s="23" t="s">
        <v>13</v>
      </c>
      <c r="R7" s="213"/>
      <c r="S7" s="214"/>
    </row>
    <row r="8" spans="1:19" s="33" customFormat="1" ht="19.5" customHeight="1">
      <c r="A8" s="20"/>
      <c r="B8" s="29"/>
      <c r="C8" s="29"/>
      <c r="D8" s="29"/>
      <c r="E8" s="29"/>
      <c r="F8" s="29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33" customFormat="1" ht="19.5" customHeight="1">
      <c r="A9" s="30"/>
      <c r="B9" s="29"/>
      <c r="C9" s="31"/>
      <c r="D9" s="32"/>
      <c r="E9" s="32"/>
      <c r="F9" s="29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s="33" customFormat="1" ht="19.5" customHeight="1"/>
    <row r="11" spans="1:19" ht="19.5" customHeight="1"/>
    <row r="12" spans="1:19" s="21" customFormat="1" ht="19.5" customHeight="1">
      <c r="A12" s="58"/>
      <c r="B12" s="59"/>
      <c r="C12" s="59"/>
      <c r="D12" s="60"/>
      <c r="E12" s="60"/>
      <c r="F12" s="60"/>
      <c r="G12" s="60"/>
      <c r="H12" s="61"/>
      <c r="I12" s="60"/>
      <c r="J12" s="60"/>
      <c r="K12" s="60"/>
      <c r="L12" s="60"/>
      <c r="M12" s="60"/>
      <c r="N12" s="60"/>
      <c r="O12" s="60"/>
      <c r="P12" s="63"/>
      <c r="Q12" s="63"/>
      <c r="R12" s="64"/>
      <c r="S12" s="64"/>
    </row>
    <row r="13" spans="1:19" s="21" customFormat="1" ht="19.5" customHeight="1" thickBot="1">
      <c r="A13" s="65"/>
      <c r="B13" s="66"/>
      <c r="C13" s="67"/>
      <c r="D13" s="62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3"/>
      <c r="Q13" s="63"/>
      <c r="R13" s="68"/>
      <c r="S13" s="68"/>
    </row>
    <row r="14" spans="1:19" s="72" customFormat="1" ht="45" customHeight="1">
      <c r="A14" s="209" t="s">
        <v>188</v>
      </c>
      <c r="B14" s="210"/>
      <c r="C14" s="210"/>
      <c r="D14" s="210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0"/>
      <c r="S14" s="71"/>
    </row>
    <row r="15" spans="1:19" s="73" customFormat="1" ht="23.25" customHeight="1">
      <c r="A15" s="204" t="s">
        <v>14</v>
      </c>
      <c r="B15" s="206" t="s">
        <v>15</v>
      </c>
      <c r="C15" s="201" t="s">
        <v>16</v>
      </c>
      <c r="D15" s="200" t="s">
        <v>17</v>
      </c>
      <c r="E15" s="200">
        <v>4</v>
      </c>
      <c r="F15" s="202" t="s">
        <v>18</v>
      </c>
      <c r="G15" s="202" t="s">
        <v>19</v>
      </c>
      <c r="H15" s="202" t="s">
        <v>20</v>
      </c>
      <c r="I15" s="200" t="s">
        <v>21</v>
      </c>
      <c r="J15" s="200" t="s">
        <v>22</v>
      </c>
      <c r="K15" s="200" t="s">
        <v>23</v>
      </c>
      <c r="L15" s="200" t="s">
        <v>24</v>
      </c>
      <c r="M15" s="200" t="s">
        <v>25</v>
      </c>
      <c r="N15" s="200" t="s">
        <v>26</v>
      </c>
      <c r="O15" s="200" t="s">
        <v>27</v>
      </c>
      <c r="P15" s="200" t="s">
        <v>28</v>
      </c>
      <c r="Q15" s="200" t="s">
        <v>27</v>
      </c>
      <c r="R15" s="200" t="s">
        <v>29</v>
      </c>
      <c r="S15" s="219" t="s">
        <v>30</v>
      </c>
    </row>
    <row r="16" spans="1:19" s="74" customFormat="1" ht="23.25" customHeight="1">
      <c r="A16" s="205"/>
      <c r="B16" s="201"/>
      <c r="C16" s="207"/>
      <c r="D16" s="208"/>
      <c r="E16" s="201"/>
      <c r="F16" s="203"/>
      <c r="G16" s="203"/>
      <c r="H16" s="203"/>
      <c r="I16" s="201"/>
      <c r="J16" s="201"/>
      <c r="K16" s="201"/>
      <c r="L16" s="201"/>
      <c r="M16" s="201"/>
      <c r="N16" s="201"/>
      <c r="O16" s="201"/>
      <c r="P16" s="201"/>
      <c r="Q16" s="201"/>
      <c r="R16" s="208"/>
      <c r="S16" s="220"/>
    </row>
    <row r="17" spans="1:19" s="72" customFormat="1" ht="20.25">
      <c r="A17" s="197" t="s">
        <v>182</v>
      </c>
      <c r="B17" s="187" t="s">
        <v>184</v>
      </c>
      <c r="C17" s="187"/>
      <c r="D17" s="187" t="s">
        <v>300</v>
      </c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187">
        <f>SUM(E17:N17)</f>
        <v>0</v>
      </c>
      <c r="P17" s="190">
        <v>5.75</v>
      </c>
      <c r="Q17" s="193">
        <f>O17*P17</f>
        <v>0</v>
      </c>
      <c r="R17" s="107" t="s">
        <v>269</v>
      </c>
      <c r="S17" s="75">
        <v>4</v>
      </c>
    </row>
    <row r="18" spans="1:19" s="72" customFormat="1" ht="20.25">
      <c r="A18" s="198"/>
      <c r="B18" s="188"/>
      <c r="C18" s="188"/>
      <c r="D18" s="188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188"/>
      <c r="P18" s="191"/>
      <c r="Q18" s="194"/>
      <c r="R18" s="107" t="s">
        <v>270</v>
      </c>
      <c r="S18" s="75" t="s">
        <v>18</v>
      </c>
    </row>
    <row r="19" spans="1:19" s="72" customFormat="1" ht="20.25">
      <c r="A19" s="198"/>
      <c r="B19" s="188"/>
      <c r="C19" s="188"/>
      <c r="D19" s="188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188"/>
      <c r="P19" s="191"/>
      <c r="Q19" s="194"/>
      <c r="R19" s="107" t="s">
        <v>271</v>
      </c>
      <c r="S19" s="75" t="s">
        <v>19</v>
      </c>
    </row>
    <row r="20" spans="1:19" s="72" customFormat="1" ht="20.25">
      <c r="A20" s="198"/>
      <c r="B20" s="188"/>
      <c r="C20" s="188"/>
      <c r="D20" s="188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188"/>
      <c r="P20" s="191"/>
      <c r="Q20" s="194"/>
      <c r="R20" s="107" t="s">
        <v>272</v>
      </c>
      <c r="S20" s="75" t="s">
        <v>20</v>
      </c>
    </row>
    <row r="21" spans="1:19" s="72" customFormat="1" ht="20.25">
      <c r="A21" s="198"/>
      <c r="B21" s="188"/>
      <c r="C21" s="188"/>
      <c r="D21" s="188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188"/>
      <c r="P21" s="191"/>
      <c r="Q21" s="194"/>
      <c r="R21" s="107" t="s">
        <v>273</v>
      </c>
      <c r="S21" s="75" t="s">
        <v>21</v>
      </c>
    </row>
    <row r="22" spans="1:19" s="72" customFormat="1" ht="20.25">
      <c r="A22" s="198"/>
      <c r="B22" s="188"/>
      <c r="C22" s="188"/>
      <c r="D22" s="188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188"/>
      <c r="P22" s="191"/>
      <c r="Q22" s="194"/>
      <c r="R22" s="107" t="s">
        <v>274</v>
      </c>
      <c r="S22" s="75" t="s">
        <v>22</v>
      </c>
    </row>
    <row r="23" spans="1:19" s="72" customFormat="1" ht="20.25">
      <c r="A23" s="198"/>
      <c r="B23" s="188"/>
      <c r="C23" s="188"/>
      <c r="D23" s="188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188"/>
      <c r="P23" s="191"/>
      <c r="Q23" s="194"/>
      <c r="R23" s="107" t="s">
        <v>275</v>
      </c>
      <c r="S23" s="75" t="s">
        <v>23</v>
      </c>
    </row>
    <row r="24" spans="1:19" s="72" customFormat="1" ht="20.25">
      <c r="A24" s="198"/>
      <c r="B24" s="188"/>
      <c r="C24" s="188"/>
      <c r="D24" s="188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188"/>
      <c r="P24" s="191"/>
      <c r="Q24" s="194"/>
      <c r="R24" s="107" t="s">
        <v>276</v>
      </c>
      <c r="S24" s="75" t="s">
        <v>24</v>
      </c>
    </row>
    <row r="25" spans="1:19" s="72" customFormat="1" ht="20.25">
      <c r="A25" s="198"/>
      <c r="B25" s="188"/>
      <c r="C25" s="188"/>
      <c r="D25" s="188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188"/>
      <c r="P25" s="191"/>
      <c r="Q25" s="194"/>
      <c r="R25" s="107" t="s">
        <v>277</v>
      </c>
      <c r="S25" s="80" t="s">
        <v>25</v>
      </c>
    </row>
    <row r="26" spans="1:19" s="72" customFormat="1" ht="21" thickBot="1">
      <c r="A26" s="199"/>
      <c r="B26" s="189"/>
      <c r="C26" s="189"/>
      <c r="D26" s="189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189"/>
      <c r="P26" s="192"/>
      <c r="Q26" s="195"/>
      <c r="R26" s="98" t="s">
        <v>278</v>
      </c>
      <c r="S26" s="76" t="s">
        <v>26</v>
      </c>
    </row>
    <row r="27" spans="1:19" s="72" customFormat="1" ht="20.25">
      <c r="A27" s="197" t="s">
        <v>182</v>
      </c>
      <c r="B27" s="187" t="s">
        <v>183</v>
      </c>
      <c r="C27" s="187"/>
      <c r="D27" s="187" t="s">
        <v>300</v>
      </c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187">
        <f>SUM(E27:N27)</f>
        <v>0</v>
      </c>
      <c r="P27" s="190">
        <v>5.75</v>
      </c>
      <c r="Q27" s="193">
        <f>O27*P27</f>
        <v>0</v>
      </c>
      <c r="R27" s="107" t="s">
        <v>279</v>
      </c>
      <c r="S27" s="75">
        <v>4</v>
      </c>
    </row>
    <row r="28" spans="1:19" s="72" customFormat="1" ht="20.25">
      <c r="A28" s="198"/>
      <c r="B28" s="188"/>
      <c r="C28" s="188"/>
      <c r="D28" s="188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188"/>
      <c r="P28" s="191"/>
      <c r="Q28" s="194"/>
      <c r="R28" s="107" t="s">
        <v>280</v>
      </c>
      <c r="S28" s="75" t="s">
        <v>18</v>
      </c>
    </row>
    <row r="29" spans="1:19" s="72" customFormat="1" ht="20.25">
      <c r="A29" s="198"/>
      <c r="B29" s="188"/>
      <c r="C29" s="188"/>
      <c r="D29" s="188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188"/>
      <c r="P29" s="191"/>
      <c r="Q29" s="194"/>
      <c r="R29" s="107" t="s">
        <v>281</v>
      </c>
      <c r="S29" s="75" t="s">
        <v>19</v>
      </c>
    </row>
    <row r="30" spans="1:19" s="72" customFormat="1" ht="20.25">
      <c r="A30" s="198"/>
      <c r="B30" s="188"/>
      <c r="C30" s="188"/>
      <c r="D30" s="188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188"/>
      <c r="P30" s="191"/>
      <c r="Q30" s="194"/>
      <c r="R30" s="107" t="s">
        <v>282</v>
      </c>
      <c r="S30" s="75" t="s">
        <v>20</v>
      </c>
    </row>
    <row r="31" spans="1:19" s="72" customFormat="1" ht="20.25">
      <c r="A31" s="198"/>
      <c r="B31" s="188"/>
      <c r="C31" s="188"/>
      <c r="D31" s="188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188"/>
      <c r="P31" s="191"/>
      <c r="Q31" s="194"/>
      <c r="R31" s="107" t="s">
        <v>283</v>
      </c>
      <c r="S31" s="75" t="s">
        <v>21</v>
      </c>
    </row>
    <row r="32" spans="1:19" s="72" customFormat="1" ht="20.25">
      <c r="A32" s="198"/>
      <c r="B32" s="188"/>
      <c r="C32" s="188"/>
      <c r="D32" s="188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188"/>
      <c r="P32" s="191"/>
      <c r="Q32" s="194"/>
      <c r="R32" s="107" t="s">
        <v>284</v>
      </c>
      <c r="S32" s="75" t="s">
        <v>22</v>
      </c>
    </row>
    <row r="33" spans="1:19" s="72" customFormat="1" ht="20.25">
      <c r="A33" s="198"/>
      <c r="B33" s="188"/>
      <c r="C33" s="188"/>
      <c r="D33" s="188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188"/>
      <c r="P33" s="191"/>
      <c r="Q33" s="194"/>
      <c r="R33" s="107" t="s">
        <v>285</v>
      </c>
      <c r="S33" s="75" t="s">
        <v>23</v>
      </c>
    </row>
    <row r="34" spans="1:19" s="72" customFormat="1" ht="20.25">
      <c r="A34" s="198"/>
      <c r="B34" s="188"/>
      <c r="C34" s="188"/>
      <c r="D34" s="188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188"/>
      <c r="P34" s="191"/>
      <c r="Q34" s="194"/>
      <c r="R34" s="107" t="s">
        <v>286</v>
      </c>
      <c r="S34" s="75" t="s">
        <v>24</v>
      </c>
    </row>
    <row r="35" spans="1:19" s="72" customFormat="1" ht="20.25">
      <c r="A35" s="198"/>
      <c r="B35" s="188"/>
      <c r="C35" s="188"/>
      <c r="D35" s="188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188"/>
      <c r="P35" s="191"/>
      <c r="Q35" s="194"/>
      <c r="R35" s="107" t="s">
        <v>287</v>
      </c>
      <c r="S35" s="80" t="s">
        <v>25</v>
      </c>
    </row>
    <row r="36" spans="1:19" s="72" customFormat="1" ht="21" thickBot="1">
      <c r="A36" s="199"/>
      <c r="B36" s="189"/>
      <c r="C36" s="189"/>
      <c r="D36" s="189"/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189"/>
      <c r="P36" s="192"/>
      <c r="Q36" s="195"/>
      <c r="R36" s="98" t="s">
        <v>288</v>
      </c>
      <c r="S36" s="76" t="s">
        <v>26</v>
      </c>
    </row>
    <row r="37" spans="1:19" ht="21" thickBot="1">
      <c r="O37" s="77">
        <f>SUM(O17:O36)</f>
        <v>0</v>
      </c>
      <c r="Q37" s="78">
        <f>SUM(Q17:Q36)</f>
        <v>0</v>
      </c>
    </row>
  </sheetData>
  <mergeCells count="62">
    <mergeCell ref="C15:C16"/>
    <mergeCell ref="D15:D16"/>
    <mergeCell ref="R15:R16"/>
    <mergeCell ref="R1:S1"/>
    <mergeCell ref="R2:S2"/>
    <mergeCell ref="R3:S3"/>
    <mergeCell ref="R4:S4"/>
    <mergeCell ref="R5:S5"/>
    <mergeCell ref="P6:Q6"/>
    <mergeCell ref="R6:S6"/>
    <mergeCell ref="R7:S7"/>
    <mergeCell ref="A14:D14"/>
    <mergeCell ref="S15:S16"/>
    <mergeCell ref="I15:I16"/>
    <mergeCell ref="J15:J16"/>
    <mergeCell ref="K15:K16"/>
    <mergeCell ref="L15:L16"/>
    <mergeCell ref="M15:M16"/>
    <mergeCell ref="E15:E16"/>
    <mergeCell ref="F15:F16"/>
    <mergeCell ref="G15:G16"/>
    <mergeCell ref="H15:H16"/>
    <mergeCell ref="A15:A16"/>
    <mergeCell ref="B15:B16"/>
    <mergeCell ref="Q15:Q16"/>
    <mergeCell ref="E27:E36"/>
    <mergeCell ref="O17:O26"/>
    <mergeCell ref="P17:P26"/>
    <mergeCell ref="Q17:Q26"/>
    <mergeCell ref="G17:G26"/>
    <mergeCell ref="H17:H26"/>
    <mergeCell ref="D27:D36"/>
    <mergeCell ref="F27:F36"/>
    <mergeCell ref="N15:N16"/>
    <mergeCell ref="O15:O16"/>
    <mergeCell ref="P15:P16"/>
    <mergeCell ref="L27:L36"/>
    <mergeCell ref="M17:M26"/>
    <mergeCell ref="N17:N26"/>
    <mergeCell ref="A17:A26"/>
    <mergeCell ref="B17:B26"/>
    <mergeCell ref="C17:C26"/>
    <mergeCell ref="D17:D26"/>
    <mergeCell ref="E17:E26"/>
    <mergeCell ref="F17:F26"/>
    <mergeCell ref="I17:I26"/>
    <mergeCell ref="J17:J26"/>
    <mergeCell ref="K17:K26"/>
    <mergeCell ref="L17:L26"/>
    <mergeCell ref="A27:A36"/>
    <mergeCell ref="B27:B36"/>
    <mergeCell ref="C27:C36"/>
    <mergeCell ref="G27:G36"/>
    <mergeCell ref="H27:H36"/>
    <mergeCell ref="I27:I36"/>
    <mergeCell ref="J27:J36"/>
    <mergeCell ref="K27:K36"/>
    <mergeCell ref="N27:N36"/>
    <mergeCell ref="M27:M36"/>
    <mergeCell ref="O27:O36"/>
    <mergeCell ref="P27:P36"/>
    <mergeCell ref="Q27:Q36"/>
  </mergeCells>
  <phoneticPr fontId="0" type="noConversion"/>
  <dataValidations count="1">
    <dataValidation type="list" allowBlank="1" showInputMessage="1" showErrorMessage="1" prompt="SELECCIONAR TIPO DE TRANSPORTE" sqref="R7:S7">
      <formula1>"MARITIMO, AEREO, TERRESTRE"</formula1>
    </dataValidation>
  </dataValidations>
  <pageMargins left="0.7" right="0.7" top="0.75" bottom="0.75" header="0.3" footer="0.3"/>
  <pageSetup paperSize="9" scale="43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indexed="11"/>
    <pageSetUpPr fitToPage="1"/>
  </sheetPr>
  <dimension ref="A1:S27"/>
  <sheetViews>
    <sheetView showGridLines="0" zoomScale="60" zoomScaleNormal="60" workbookViewId="0">
      <pane ySplit="13" topLeftCell="A14" activePane="bottomLeft" state="frozen"/>
      <selection activeCell="A11" sqref="A11"/>
      <selection pane="bottomLeft" activeCell="A11" sqref="A11"/>
    </sheetView>
  </sheetViews>
  <sheetFormatPr defaultColWidth="11" defaultRowHeight="12.75"/>
  <cols>
    <col min="1" max="2" width="27.5" style="37" customWidth="1"/>
    <col min="3" max="3" width="27.375" style="37" customWidth="1"/>
    <col min="4" max="4" width="27.5" style="37" customWidth="1"/>
    <col min="5" max="14" width="8.125" style="37" customWidth="1"/>
    <col min="15" max="15" width="15" style="37" customWidth="1"/>
    <col min="16" max="16" width="15" style="114" customWidth="1"/>
    <col min="17" max="17" width="31.125" style="114" customWidth="1"/>
    <col min="18" max="18" width="24.375" style="37" customWidth="1"/>
    <col min="19" max="19" width="9.875" style="37" customWidth="1"/>
    <col min="20" max="16384" width="11" style="37"/>
  </cols>
  <sheetData>
    <row r="1" spans="1:19" s="33" customFormat="1" ht="19.5" customHeight="1">
      <c r="A1" s="20"/>
      <c r="B1" s="21"/>
      <c r="C1" s="22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125"/>
      <c r="Q1" s="125" t="s">
        <v>0</v>
      </c>
      <c r="R1" s="211"/>
      <c r="S1" s="212"/>
    </row>
    <row r="2" spans="1:19" s="33" customFormat="1" ht="19.5" customHeight="1">
      <c r="A2" s="20"/>
      <c r="B2" s="25"/>
      <c r="C2" s="26"/>
      <c r="D2" s="25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125"/>
      <c r="Q2" s="125" t="s">
        <v>3</v>
      </c>
      <c r="R2" s="213"/>
      <c r="S2" s="214"/>
    </row>
    <row r="3" spans="1:19" s="33" customFormat="1" ht="19.5" customHeight="1">
      <c r="A3" s="20"/>
      <c r="B3" s="25"/>
      <c r="C3" s="26"/>
      <c r="D3" s="25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25"/>
      <c r="Q3" s="125" t="s">
        <v>5</v>
      </c>
      <c r="R3" s="213"/>
      <c r="S3" s="214"/>
    </row>
    <row r="4" spans="1:19" s="33" customFormat="1" ht="19.5" customHeight="1">
      <c r="A4" s="20"/>
      <c r="B4" s="25"/>
      <c r="C4" s="26"/>
      <c r="D4" s="25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125"/>
      <c r="Q4" s="125" t="s">
        <v>7</v>
      </c>
      <c r="R4" s="215"/>
      <c r="S4" s="216"/>
    </row>
    <row r="5" spans="1:19" s="33" customFormat="1" ht="19.5" customHeight="1">
      <c r="A5" s="20"/>
      <c r="B5" s="25"/>
      <c r="C5" s="27"/>
      <c r="D5" s="25"/>
      <c r="E5" s="28"/>
      <c r="F5" s="21"/>
      <c r="G5" s="21"/>
      <c r="H5" s="21"/>
      <c r="I5" s="21"/>
      <c r="J5" s="21"/>
      <c r="K5" s="21"/>
      <c r="L5" s="21"/>
      <c r="M5" s="21"/>
      <c r="N5" s="21"/>
      <c r="O5" s="21"/>
      <c r="P5" s="125"/>
      <c r="Q5" s="125" t="s">
        <v>9</v>
      </c>
      <c r="R5" s="211"/>
      <c r="S5" s="212"/>
    </row>
    <row r="6" spans="1:19" s="33" customFormat="1" ht="19.5" customHeight="1">
      <c r="A6" s="20"/>
      <c r="B6" s="25"/>
      <c r="C6" s="26"/>
      <c r="D6" s="25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31" t="s">
        <v>11</v>
      </c>
      <c r="Q6" s="232"/>
      <c r="R6" s="211"/>
      <c r="S6" s="212"/>
    </row>
    <row r="7" spans="1:19" s="33" customFormat="1" ht="19.5" customHeight="1">
      <c r="A7" s="20"/>
      <c r="B7" s="25"/>
      <c r="C7" s="26"/>
      <c r="D7" s="25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125"/>
      <c r="Q7" s="125" t="s">
        <v>13</v>
      </c>
      <c r="R7" s="213"/>
      <c r="S7" s="214"/>
    </row>
    <row r="8" spans="1:19" s="33" customFormat="1" ht="19.5" customHeight="1">
      <c r="A8" s="20"/>
      <c r="B8" s="29"/>
      <c r="C8" s="29"/>
      <c r="D8" s="29"/>
      <c r="E8" s="29"/>
      <c r="F8" s="29"/>
      <c r="G8" s="22"/>
      <c r="H8" s="22"/>
      <c r="I8" s="21"/>
      <c r="J8" s="21"/>
      <c r="K8" s="21"/>
      <c r="L8" s="21"/>
      <c r="M8" s="21"/>
      <c r="N8" s="21"/>
      <c r="O8" s="21"/>
      <c r="P8" s="126"/>
      <c r="Q8" s="126"/>
      <c r="R8" s="21"/>
      <c r="S8" s="21"/>
    </row>
    <row r="9" spans="1:19" s="33" customFormat="1" ht="19.5" customHeight="1">
      <c r="A9" s="30"/>
      <c r="B9" s="29"/>
      <c r="C9" s="31"/>
      <c r="D9" s="32"/>
      <c r="E9" s="32"/>
      <c r="F9" s="29"/>
      <c r="G9" s="21"/>
      <c r="H9" s="21"/>
      <c r="I9" s="21"/>
      <c r="J9" s="21"/>
      <c r="K9" s="21"/>
      <c r="L9" s="21"/>
      <c r="M9" s="21"/>
      <c r="N9" s="21"/>
      <c r="O9" s="21"/>
      <c r="P9" s="126"/>
      <c r="Q9" s="126"/>
      <c r="R9" s="21"/>
      <c r="S9" s="21"/>
    </row>
    <row r="10" spans="1:19" s="33" customFormat="1" ht="19.5" customHeight="1">
      <c r="P10" s="127"/>
      <c r="Q10" s="127"/>
    </row>
    <row r="11" spans="1:19" ht="19.5" customHeight="1"/>
    <row r="12" spans="1:19" s="21" customFormat="1" ht="19.5" customHeight="1">
      <c r="A12" s="58"/>
      <c r="B12" s="59"/>
      <c r="C12" s="59"/>
      <c r="D12" s="60"/>
      <c r="E12" s="60"/>
      <c r="F12" s="60"/>
      <c r="G12" s="60"/>
      <c r="H12" s="61"/>
      <c r="I12" s="60"/>
      <c r="J12" s="60"/>
      <c r="K12" s="60"/>
      <c r="L12" s="60"/>
      <c r="M12" s="60"/>
      <c r="N12" s="60"/>
      <c r="O12" s="60"/>
      <c r="P12" s="128"/>
      <c r="Q12" s="128"/>
      <c r="R12" s="64"/>
      <c r="S12" s="64"/>
    </row>
    <row r="13" spans="1:19" s="21" customFormat="1" ht="19.5" customHeight="1" thickBot="1">
      <c r="A13" s="65"/>
      <c r="B13" s="66"/>
      <c r="C13" s="67"/>
      <c r="D13" s="62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128"/>
      <c r="Q13" s="128"/>
      <c r="R13" s="68"/>
      <c r="S13" s="68"/>
    </row>
    <row r="14" spans="1:19" s="72" customFormat="1" ht="45" customHeight="1">
      <c r="A14" s="209" t="s">
        <v>186</v>
      </c>
      <c r="B14" s="210"/>
      <c r="C14" s="210"/>
      <c r="D14" s="210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129"/>
      <c r="Q14" s="129"/>
      <c r="R14" s="70"/>
      <c r="S14" s="71"/>
    </row>
    <row r="15" spans="1:19" s="73" customFormat="1" ht="23.25" customHeight="1">
      <c r="A15" s="204" t="s">
        <v>14</v>
      </c>
      <c r="B15" s="206" t="s">
        <v>15</v>
      </c>
      <c r="C15" s="201" t="s">
        <v>16</v>
      </c>
      <c r="D15" s="200" t="s">
        <v>17</v>
      </c>
      <c r="E15" s="200">
        <v>4</v>
      </c>
      <c r="F15" s="202" t="s">
        <v>18</v>
      </c>
      <c r="G15" s="202" t="s">
        <v>19</v>
      </c>
      <c r="H15" s="202" t="s">
        <v>20</v>
      </c>
      <c r="I15" s="200" t="s">
        <v>21</v>
      </c>
      <c r="J15" s="200" t="s">
        <v>22</v>
      </c>
      <c r="K15" s="200" t="s">
        <v>23</v>
      </c>
      <c r="L15" s="200" t="s">
        <v>24</v>
      </c>
      <c r="M15" s="200" t="s">
        <v>25</v>
      </c>
      <c r="N15" s="200" t="s">
        <v>26</v>
      </c>
      <c r="O15" s="200" t="s">
        <v>27</v>
      </c>
      <c r="P15" s="229" t="s">
        <v>28</v>
      </c>
      <c r="Q15" s="229" t="s">
        <v>27</v>
      </c>
      <c r="R15" s="200" t="s">
        <v>29</v>
      </c>
      <c r="S15" s="219" t="s">
        <v>30</v>
      </c>
    </row>
    <row r="16" spans="1:19" s="74" customFormat="1" ht="23.25" customHeight="1">
      <c r="A16" s="205"/>
      <c r="B16" s="201"/>
      <c r="C16" s="207"/>
      <c r="D16" s="208"/>
      <c r="E16" s="201"/>
      <c r="F16" s="203"/>
      <c r="G16" s="203"/>
      <c r="H16" s="203"/>
      <c r="I16" s="201"/>
      <c r="J16" s="201"/>
      <c r="K16" s="201"/>
      <c r="L16" s="201"/>
      <c r="M16" s="201"/>
      <c r="N16" s="201"/>
      <c r="O16" s="201"/>
      <c r="P16" s="230"/>
      <c r="Q16" s="230"/>
      <c r="R16" s="208"/>
      <c r="S16" s="220"/>
    </row>
    <row r="17" spans="1:19" s="72" customFormat="1" ht="20.25" customHeight="1">
      <c r="A17" s="144" t="s">
        <v>342</v>
      </c>
      <c r="B17" s="140" t="s">
        <v>344</v>
      </c>
      <c r="C17" s="142"/>
      <c r="D17" s="140" t="s">
        <v>300</v>
      </c>
      <c r="E17" s="132">
        <v>150</v>
      </c>
      <c r="F17" s="132">
        <v>432</v>
      </c>
      <c r="G17" s="132">
        <v>112</v>
      </c>
      <c r="H17" s="132">
        <v>0</v>
      </c>
      <c r="I17" s="137"/>
      <c r="J17" s="137"/>
      <c r="K17" s="137"/>
      <c r="L17" s="137"/>
      <c r="M17" s="137"/>
      <c r="N17" s="137"/>
      <c r="O17" s="227">
        <f>SUM(E17:N17)</f>
        <v>694</v>
      </c>
      <c r="P17" s="135">
        <v>55.95</v>
      </c>
      <c r="Q17" s="224">
        <f>(O17*P17)+(O22*P22)</f>
        <v>92296.950000000012</v>
      </c>
      <c r="R17" s="97" t="s">
        <v>289</v>
      </c>
      <c r="S17" s="75">
        <v>4</v>
      </c>
    </row>
    <row r="18" spans="1:19" s="72" customFormat="1" ht="20.45" customHeight="1">
      <c r="A18" s="145"/>
      <c r="B18" s="140"/>
      <c r="C18" s="142"/>
      <c r="D18" s="140"/>
      <c r="E18" s="133"/>
      <c r="F18" s="133"/>
      <c r="G18" s="133"/>
      <c r="H18" s="133"/>
      <c r="I18" s="138"/>
      <c r="J18" s="138"/>
      <c r="K18" s="138"/>
      <c r="L18" s="138"/>
      <c r="M18" s="138"/>
      <c r="N18" s="138"/>
      <c r="O18" s="228"/>
      <c r="P18" s="135"/>
      <c r="Q18" s="225"/>
      <c r="R18" s="97" t="s">
        <v>290</v>
      </c>
      <c r="S18" s="75" t="s">
        <v>18</v>
      </c>
    </row>
    <row r="19" spans="1:19" s="72" customFormat="1" ht="20.25">
      <c r="A19" s="145"/>
      <c r="B19" s="140"/>
      <c r="C19" s="142"/>
      <c r="D19" s="140"/>
      <c r="E19" s="133"/>
      <c r="F19" s="133"/>
      <c r="G19" s="133"/>
      <c r="H19" s="133"/>
      <c r="I19" s="138"/>
      <c r="J19" s="138"/>
      <c r="K19" s="138"/>
      <c r="L19" s="138"/>
      <c r="M19" s="138"/>
      <c r="N19" s="138"/>
      <c r="O19" s="228"/>
      <c r="P19" s="135"/>
      <c r="Q19" s="225"/>
      <c r="R19" s="97" t="s">
        <v>291</v>
      </c>
      <c r="S19" s="75" t="s">
        <v>19</v>
      </c>
    </row>
    <row r="20" spans="1:19" s="72" customFormat="1" ht="20.45" customHeight="1">
      <c r="A20" s="145"/>
      <c r="B20" s="140"/>
      <c r="C20" s="142"/>
      <c r="D20" s="140"/>
      <c r="E20" s="133"/>
      <c r="F20" s="133"/>
      <c r="G20" s="133"/>
      <c r="H20" s="133"/>
      <c r="I20" s="138"/>
      <c r="J20" s="138"/>
      <c r="K20" s="138"/>
      <c r="L20" s="138"/>
      <c r="M20" s="138"/>
      <c r="N20" s="138"/>
      <c r="O20" s="228"/>
      <c r="P20" s="135"/>
      <c r="Q20" s="225"/>
      <c r="R20" s="97" t="s">
        <v>292</v>
      </c>
      <c r="S20" s="75" t="s">
        <v>20</v>
      </c>
    </row>
    <row r="21" spans="1:19" s="72" customFormat="1" ht="20.25">
      <c r="A21" s="145"/>
      <c r="B21" s="140"/>
      <c r="C21" s="142"/>
      <c r="D21" s="140"/>
      <c r="E21" s="133"/>
      <c r="F21" s="133"/>
      <c r="G21" s="133"/>
      <c r="H21" s="133"/>
      <c r="I21" s="138"/>
      <c r="J21" s="138"/>
      <c r="K21" s="138"/>
      <c r="L21" s="138"/>
      <c r="M21" s="138"/>
      <c r="N21" s="138"/>
      <c r="O21" s="228"/>
      <c r="P21" s="135"/>
      <c r="Q21" s="225"/>
      <c r="R21" s="97" t="s">
        <v>293</v>
      </c>
      <c r="S21" s="75" t="s">
        <v>21</v>
      </c>
    </row>
    <row r="22" spans="1:19" s="72" customFormat="1" ht="20.25">
      <c r="A22" s="144" t="s">
        <v>343</v>
      </c>
      <c r="B22" s="140"/>
      <c r="C22" s="142"/>
      <c r="D22" s="140"/>
      <c r="E22" s="137"/>
      <c r="F22" s="137"/>
      <c r="G22" s="137"/>
      <c r="H22" s="137"/>
      <c r="I22" s="132">
        <v>153</v>
      </c>
      <c r="J22" s="132">
        <v>116</v>
      </c>
      <c r="K22" s="132">
        <v>219</v>
      </c>
      <c r="L22" s="132">
        <v>203</v>
      </c>
      <c r="M22" s="132">
        <v>169</v>
      </c>
      <c r="N22" s="132">
        <v>47</v>
      </c>
      <c r="O22" s="132">
        <f>SUM(I22:N22)</f>
        <v>907</v>
      </c>
      <c r="P22" s="135">
        <v>58.95</v>
      </c>
      <c r="Q22" s="225"/>
      <c r="R22" s="97" t="s">
        <v>294</v>
      </c>
      <c r="S22" s="75" t="s">
        <v>22</v>
      </c>
    </row>
    <row r="23" spans="1:19" s="72" customFormat="1" ht="20.25">
      <c r="A23" s="145"/>
      <c r="B23" s="140"/>
      <c r="C23" s="142"/>
      <c r="D23" s="140"/>
      <c r="E23" s="138"/>
      <c r="F23" s="138"/>
      <c r="G23" s="138"/>
      <c r="H23" s="138"/>
      <c r="I23" s="133"/>
      <c r="J23" s="133"/>
      <c r="K23" s="133"/>
      <c r="L23" s="133"/>
      <c r="M23" s="133"/>
      <c r="N23" s="133"/>
      <c r="O23" s="133"/>
      <c r="P23" s="135"/>
      <c r="Q23" s="225"/>
      <c r="R23" s="97" t="s">
        <v>295</v>
      </c>
      <c r="S23" s="75" t="s">
        <v>23</v>
      </c>
    </row>
    <row r="24" spans="1:19" s="72" customFormat="1" ht="20.25">
      <c r="A24" s="145"/>
      <c r="B24" s="140"/>
      <c r="C24" s="142"/>
      <c r="D24" s="140"/>
      <c r="E24" s="138"/>
      <c r="F24" s="138"/>
      <c r="G24" s="138"/>
      <c r="H24" s="138"/>
      <c r="I24" s="133"/>
      <c r="J24" s="133"/>
      <c r="K24" s="133"/>
      <c r="L24" s="133"/>
      <c r="M24" s="133"/>
      <c r="N24" s="133"/>
      <c r="O24" s="133"/>
      <c r="P24" s="135"/>
      <c r="Q24" s="225"/>
      <c r="R24" s="97" t="s">
        <v>296</v>
      </c>
      <c r="S24" s="75" t="s">
        <v>24</v>
      </c>
    </row>
    <row r="25" spans="1:19" s="72" customFormat="1" ht="20.25">
      <c r="A25" s="145"/>
      <c r="B25" s="140"/>
      <c r="C25" s="142"/>
      <c r="D25" s="140"/>
      <c r="E25" s="138"/>
      <c r="F25" s="138"/>
      <c r="G25" s="138"/>
      <c r="H25" s="138"/>
      <c r="I25" s="133"/>
      <c r="J25" s="133"/>
      <c r="K25" s="133"/>
      <c r="L25" s="133"/>
      <c r="M25" s="133"/>
      <c r="N25" s="133"/>
      <c r="O25" s="133"/>
      <c r="P25" s="135"/>
      <c r="Q25" s="225"/>
      <c r="R25" s="99" t="s">
        <v>297</v>
      </c>
      <c r="S25" s="80" t="s">
        <v>25</v>
      </c>
    </row>
    <row r="26" spans="1:19" s="72" customFormat="1" ht="21" thickBot="1">
      <c r="A26" s="146"/>
      <c r="B26" s="141"/>
      <c r="C26" s="143"/>
      <c r="D26" s="141"/>
      <c r="E26" s="139"/>
      <c r="F26" s="139"/>
      <c r="G26" s="139"/>
      <c r="H26" s="139"/>
      <c r="I26" s="134"/>
      <c r="J26" s="134"/>
      <c r="K26" s="134"/>
      <c r="L26" s="134"/>
      <c r="M26" s="134"/>
      <c r="N26" s="134"/>
      <c r="O26" s="134"/>
      <c r="P26" s="136"/>
      <c r="Q26" s="226"/>
      <c r="R26" s="98" t="s">
        <v>298</v>
      </c>
      <c r="S26" s="76" t="s">
        <v>26</v>
      </c>
    </row>
    <row r="27" spans="1:19" ht="21" thickBot="1">
      <c r="O27" s="77">
        <f>SUM(O14:O26)</f>
        <v>1601</v>
      </c>
      <c r="Q27" s="130">
        <f>SUM(Q14:Q26)</f>
        <v>92296.950000000012</v>
      </c>
    </row>
  </sheetData>
  <mergeCells count="58">
    <mergeCell ref="P6:Q6"/>
    <mergeCell ref="R6:S6"/>
    <mergeCell ref="R1:S1"/>
    <mergeCell ref="R2:S2"/>
    <mergeCell ref="R3:S3"/>
    <mergeCell ref="R4:S4"/>
    <mergeCell ref="R5:S5"/>
    <mergeCell ref="A14:D14"/>
    <mergeCell ref="A15:A16"/>
    <mergeCell ref="B15:B16"/>
    <mergeCell ref="C15:C16"/>
    <mergeCell ref="D15:D16"/>
    <mergeCell ref="P15:P16"/>
    <mergeCell ref="Q15:Q16"/>
    <mergeCell ref="R15:R16"/>
    <mergeCell ref="S15:S16"/>
    <mergeCell ref="R7:S7"/>
    <mergeCell ref="E15:E16"/>
    <mergeCell ref="F15:F16"/>
    <mergeCell ref="G15:G16"/>
    <mergeCell ref="H15:H16"/>
    <mergeCell ref="M15:M16"/>
    <mergeCell ref="O15:O16"/>
    <mergeCell ref="M17:M21"/>
    <mergeCell ref="N17:N21"/>
    <mergeCell ref="O17:O21"/>
    <mergeCell ref="I15:I16"/>
    <mergeCell ref="J15:J16"/>
    <mergeCell ref="K15:K16"/>
    <mergeCell ref="L15:L16"/>
    <mergeCell ref="N15:N16"/>
    <mergeCell ref="L22:L26"/>
    <mergeCell ref="Q17:Q26"/>
    <mergeCell ref="B17:B26"/>
    <mergeCell ref="C17:C26"/>
    <mergeCell ref="D17:D26"/>
    <mergeCell ref="I17:I21"/>
    <mergeCell ref="J17:J21"/>
    <mergeCell ref="K17:K21"/>
    <mergeCell ref="L17:L21"/>
    <mergeCell ref="N22:N26"/>
    <mergeCell ref="O22:O26"/>
    <mergeCell ref="P22:P26"/>
    <mergeCell ref="P17:P21"/>
    <mergeCell ref="A22:A26"/>
    <mergeCell ref="E22:E26"/>
    <mergeCell ref="F22:F26"/>
    <mergeCell ref="G22:G26"/>
    <mergeCell ref="H22:H26"/>
    <mergeCell ref="I22:I26"/>
    <mergeCell ref="J22:J26"/>
    <mergeCell ref="K22:K26"/>
    <mergeCell ref="A17:A21"/>
    <mergeCell ref="E17:E21"/>
    <mergeCell ref="F17:F21"/>
    <mergeCell ref="G17:G21"/>
    <mergeCell ref="H17:H21"/>
    <mergeCell ref="M22:M26"/>
  </mergeCells>
  <phoneticPr fontId="0" type="noConversion"/>
  <dataValidations disablePrompts="1" count="1">
    <dataValidation type="list" allowBlank="1" showInputMessage="1" showErrorMessage="1" prompt="SELECCIONAR TIPO DE TRANSPORTE" sqref="R7:S7">
      <formula1>"MARITIMO, AEREO, TERRESTRE"</formula1>
    </dataValidation>
  </dataValidations>
  <pageMargins left="0.7" right="0.7" top="0.75" bottom="0.75" header="0.3" footer="0.3"/>
  <pageSetup paperSize="9" scale="43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indexed="11"/>
    <pageSetUpPr fitToPage="1"/>
  </sheetPr>
  <dimension ref="A1:T26"/>
  <sheetViews>
    <sheetView showGridLines="0" zoomScale="60" zoomScaleNormal="60" workbookViewId="0">
      <selection activeCell="A11" sqref="A11"/>
    </sheetView>
  </sheetViews>
  <sheetFormatPr defaultColWidth="6.625" defaultRowHeight="12.75"/>
  <cols>
    <col min="1" max="4" width="27.5" style="33" customWidth="1"/>
    <col min="5" max="5" width="7.5" style="33" customWidth="1"/>
    <col min="6" max="6" width="31.125" style="33" customWidth="1"/>
    <col min="7" max="7" width="21.125" style="33" customWidth="1"/>
    <col min="8" max="8" width="8.625" style="33" customWidth="1"/>
    <col min="9" max="9" width="13" style="33" customWidth="1"/>
    <col min="10" max="245" width="11" style="33" customWidth="1"/>
    <col min="246" max="246" width="22.875" style="33" customWidth="1"/>
    <col min="247" max="247" width="27" style="33" customWidth="1"/>
    <col min="248" max="248" width="25.375" style="33" customWidth="1"/>
    <col min="249" max="16384" width="6.625" style="33"/>
  </cols>
  <sheetData>
    <row r="1" spans="1:20" s="24" customFormat="1" ht="19.5" customHeight="1">
      <c r="A1" s="20"/>
      <c r="B1" s="21"/>
      <c r="C1" s="22"/>
      <c r="D1" s="21"/>
      <c r="E1" s="21"/>
      <c r="F1" s="21"/>
      <c r="G1" s="23"/>
      <c r="H1" s="23" t="s">
        <v>0</v>
      </c>
      <c r="I1" s="211"/>
      <c r="J1" s="212"/>
    </row>
    <row r="2" spans="1:20" s="24" customFormat="1" ht="19.5" customHeight="1">
      <c r="A2" s="20"/>
      <c r="B2" s="25"/>
      <c r="C2" s="26"/>
      <c r="D2" s="25"/>
      <c r="E2" s="21"/>
      <c r="F2" s="21"/>
      <c r="G2" s="23"/>
      <c r="H2" s="23" t="s">
        <v>3</v>
      </c>
      <c r="I2" s="213"/>
      <c r="J2" s="214"/>
    </row>
    <row r="3" spans="1:20" s="24" customFormat="1" ht="19.5" customHeight="1">
      <c r="A3" s="20"/>
      <c r="B3" s="25"/>
      <c r="C3" s="26"/>
      <c r="D3" s="25"/>
      <c r="E3" s="21"/>
      <c r="F3" s="21"/>
      <c r="G3" s="23"/>
      <c r="H3" s="23" t="s">
        <v>5</v>
      </c>
      <c r="I3" s="213"/>
      <c r="J3" s="214"/>
    </row>
    <row r="4" spans="1:20" s="24" customFormat="1" ht="19.5" customHeight="1">
      <c r="A4" s="20"/>
      <c r="B4" s="25"/>
      <c r="C4" s="26"/>
      <c r="D4" s="25"/>
      <c r="E4" s="21"/>
      <c r="F4" s="21"/>
      <c r="G4" s="23"/>
      <c r="H4" s="23" t="s">
        <v>7</v>
      </c>
      <c r="I4" s="213"/>
      <c r="J4" s="214"/>
    </row>
    <row r="5" spans="1:20" s="24" customFormat="1" ht="19.5" customHeight="1">
      <c r="A5" s="20"/>
      <c r="B5" s="25"/>
      <c r="C5" s="27"/>
      <c r="D5" s="25"/>
      <c r="E5" s="28"/>
      <c r="F5" s="21"/>
      <c r="G5" s="23"/>
      <c r="H5" s="23" t="s">
        <v>9</v>
      </c>
      <c r="I5" s="211"/>
      <c r="J5" s="212"/>
    </row>
    <row r="6" spans="1:20" s="24" customFormat="1" ht="19.5" customHeight="1">
      <c r="A6" s="20"/>
      <c r="B6" s="25"/>
      <c r="C6" s="26"/>
      <c r="D6" s="25"/>
      <c r="E6" s="21"/>
      <c r="F6" s="21"/>
      <c r="G6" s="217" t="s">
        <v>11</v>
      </c>
      <c r="H6" s="218"/>
      <c r="I6" s="211"/>
      <c r="J6" s="212"/>
    </row>
    <row r="7" spans="1:20" s="24" customFormat="1" ht="19.5" customHeight="1">
      <c r="A7" s="20"/>
      <c r="B7" s="25"/>
      <c r="C7" s="26"/>
      <c r="D7" s="25"/>
      <c r="E7" s="21"/>
      <c r="F7" s="21"/>
      <c r="G7" s="23"/>
      <c r="H7" s="23" t="s">
        <v>13</v>
      </c>
      <c r="I7" s="213"/>
      <c r="J7" s="214"/>
    </row>
    <row r="8" spans="1:20" s="24" customFormat="1" ht="19.5" customHeight="1">
      <c r="A8" s="20"/>
      <c r="B8" s="29"/>
      <c r="C8" s="29"/>
      <c r="D8" s="29"/>
      <c r="E8" s="29"/>
      <c r="F8" s="29"/>
      <c r="G8" s="21"/>
      <c r="H8" s="21"/>
      <c r="I8" s="21"/>
      <c r="J8" s="21"/>
    </row>
    <row r="9" spans="1:20" s="24" customFormat="1" ht="19.5" customHeight="1">
      <c r="A9" s="30"/>
      <c r="B9" s="29"/>
      <c r="C9" s="31"/>
      <c r="D9" s="32"/>
      <c r="E9" s="32"/>
      <c r="F9" s="29"/>
      <c r="G9" s="21"/>
      <c r="H9" s="21"/>
      <c r="I9" s="21"/>
      <c r="J9" s="21"/>
    </row>
    <row r="10" spans="1:20" s="24" customFormat="1" ht="19.5" customHeight="1">
      <c r="A10" s="30"/>
      <c r="B10" s="29"/>
      <c r="C10" s="31"/>
      <c r="D10" s="32"/>
      <c r="E10" s="32"/>
      <c r="F10" s="29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1:20" s="24" customFormat="1" ht="19.5" customHeight="1">
      <c r="A11" s="30"/>
      <c r="B11" s="29"/>
      <c r="C11" s="31"/>
      <c r="D11" s="32"/>
      <c r="E11" s="32"/>
      <c r="F11" s="29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 s="24" customFormat="1" ht="19.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1:20" s="34" customFormat="1" ht="19.5" customHeight="1" thickBo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</row>
    <row r="14" spans="1:20" ht="22.5" customHeight="1">
      <c r="A14" s="233" t="s">
        <v>171</v>
      </c>
      <c r="B14" s="234"/>
    </row>
    <row r="15" spans="1:20" s="35" customFormat="1" ht="11.25" customHeight="1">
      <c r="A15" s="158" t="s">
        <v>172</v>
      </c>
      <c r="B15" s="165" t="s">
        <v>173</v>
      </c>
    </row>
    <row r="16" spans="1:20" s="36" customFormat="1" ht="11.25" customHeight="1">
      <c r="A16" s="158"/>
      <c r="B16" s="165"/>
    </row>
    <row r="17" spans="1:5" ht="21" customHeight="1" thickBot="1">
      <c r="A17" s="81">
        <f>'ACADEMY TRAINING KIT'!$O$57+'ACADEMY POLY SWEAT'!O57+'ACADEMY TRIP KIT'!O57+'ACADEMY POLY SUIT'!O57+'ACADEMY BACKPACK'!E23+'ACADEMY HOODIE'!O77+'ACADEMY POLY PANT'!O37+'ACADEMY BENCH JACKET'!O27</f>
        <v>30444</v>
      </c>
      <c r="B17" s="131">
        <f>'ACADEMY TRAINING KIT'!$Q$57+'ACADEMY POLY SWEAT'!Q57+'ACADEMY TRIP KIT'!Q57+'ACADEMY POLY SUIT'!Q57+'ACADEMY BACKPACK'!G23+'ACADEMY HOODIE'!Q77+'ACADEMY POLY PANT'!Q37+'ACADEMY BENCH JACKET'!Q27</f>
        <v>1115066.58</v>
      </c>
    </row>
    <row r="18" spans="1:5">
      <c r="A18" s="37"/>
      <c r="B18" s="37"/>
      <c r="C18" s="37"/>
      <c r="D18" s="37"/>
      <c r="E18" s="37"/>
    </row>
    <row r="19" spans="1:5" ht="15">
      <c r="A19" s="38"/>
      <c r="B19" s="38"/>
      <c r="C19" s="37"/>
      <c r="D19" s="37"/>
      <c r="E19" s="37"/>
    </row>
    <row r="20" spans="1:5">
      <c r="A20" s="37"/>
      <c r="B20" s="37"/>
      <c r="C20" s="37"/>
      <c r="D20" s="37"/>
      <c r="E20" s="37"/>
    </row>
    <row r="21" spans="1:5" ht="15">
      <c r="A21" s="38"/>
      <c r="B21" s="38"/>
      <c r="C21" s="37"/>
      <c r="D21" s="37"/>
      <c r="E21" s="37"/>
    </row>
    <row r="22" spans="1:5">
      <c r="A22" s="37"/>
      <c r="B22" s="37"/>
      <c r="C22" s="37"/>
      <c r="D22" s="37"/>
      <c r="E22" s="37"/>
    </row>
    <row r="23" spans="1:5">
      <c r="A23" s="37"/>
      <c r="B23" s="37"/>
      <c r="C23" s="37"/>
      <c r="D23" s="37"/>
      <c r="E23" s="37"/>
    </row>
    <row r="24" spans="1:5" ht="18.75">
      <c r="A24" s="37"/>
      <c r="B24" s="37"/>
      <c r="C24" s="39"/>
      <c r="D24" s="37"/>
      <c r="E24" s="37"/>
    </row>
    <row r="25" spans="1:5">
      <c r="A25" s="37"/>
      <c r="B25" s="37"/>
      <c r="C25" s="37"/>
      <c r="D25" s="37"/>
      <c r="E25" s="37"/>
    </row>
    <row r="26" spans="1:5">
      <c r="A26" s="37"/>
      <c r="B26" s="37"/>
      <c r="C26" s="40"/>
      <c r="D26" s="37"/>
      <c r="E26" s="37"/>
    </row>
  </sheetData>
  <mergeCells count="11">
    <mergeCell ref="I1:J1"/>
    <mergeCell ref="I2:J2"/>
    <mergeCell ref="I3:J3"/>
    <mergeCell ref="I4:J4"/>
    <mergeCell ref="I7:J7"/>
    <mergeCell ref="A14:B14"/>
    <mergeCell ref="A15:A16"/>
    <mergeCell ref="B15:B16"/>
    <mergeCell ref="I5:J5"/>
    <mergeCell ref="G6:H6"/>
    <mergeCell ref="I6:J6"/>
  </mergeCells>
  <phoneticPr fontId="0" type="noConversion"/>
  <dataValidations count="1">
    <dataValidation type="list" allowBlank="1" showInputMessage="1" showErrorMessage="1" prompt="SELECCIONAR TIPO DE TRANSPORTE" sqref="I7:J7">
      <formula1>"MARITIMO, AEREO, TERRESTRE"</formula1>
    </dataValidation>
  </dataValidations>
  <pageMargins left="0.7" right="0.7" top="0.75" bottom="0.75" header="0.3" footer="0.3"/>
  <pageSetup paperSize="8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ACADEMY TRAINING KIT</vt:lpstr>
      <vt:lpstr>ACADEMY POLY SWEAT</vt:lpstr>
      <vt:lpstr>ACADEMY TRIP KIT</vt:lpstr>
      <vt:lpstr>ACADEMY POLY SUIT</vt:lpstr>
      <vt:lpstr>ACADEMY BACKPACK</vt:lpstr>
      <vt:lpstr>ACADEMY HOODIE</vt:lpstr>
      <vt:lpstr>ACADEMY POLY PANT</vt:lpstr>
      <vt:lpstr>ACADEMY BENCH JACKET</vt:lpstr>
      <vt:lpstr>ORDER SUMMARY</vt:lpstr>
      <vt:lpstr>'ORDER SUMMARY'!Print_Area</vt:lpstr>
      <vt:lpstr>'ACADEMY POLY SUIT'!Print_Titles</vt:lpstr>
      <vt:lpstr>'ACADEMY POLY SWEAT'!Print_Titles</vt:lpstr>
      <vt:lpstr>'ACADEMY TRAINING KIT'!Print_Titles</vt:lpstr>
      <vt:lpstr>'ACADEMY TRIP KIT'!Print_Titles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2020-03-03T11:40:03Z</cp:lastPrinted>
  <dcterms:created xsi:type="dcterms:W3CDTF">2017-01-11T11:42:03Z</dcterms:created>
  <dcterms:modified xsi:type="dcterms:W3CDTF">2021-03-04T12:07:24Z</dcterms:modified>
</cp:coreProperties>
</file>